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86" windowWidth="13995" windowHeight="13695" firstSheet="1" activeTab="1"/>
  </bookViews>
  <sheets>
    <sheet name="Cognos_Office_Connection_Cache" sheetId="1" state="veryHidden" r:id="rId1"/>
    <sheet name="Форма 9в-2" sheetId="2" r:id="rId2"/>
    <sheet name="Форма 9г-2" sheetId="3" r:id="rId3"/>
    <sheet name="Форма 9д-2" sheetId="4" r:id="rId4"/>
    <sheet name="Форма 9ж-2" sheetId="5" r:id="rId5"/>
  </sheets>
  <externalReferences>
    <externalReference r:id="rId8"/>
    <externalReference r:id="rId9"/>
  </externalReferences>
  <definedNames>
    <definedName name="ID" localSheetId="0" hidden="1">"e09b202a-46fc-41a9-97ef-b1650c7e0d48"</definedName>
    <definedName name="ID" localSheetId="1" hidden="1">"964e7d3c-1ded-4c7b-aef6-cec2a8a18e85"</definedName>
    <definedName name="ID" localSheetId="2" hidden="1">"5d6f8f8b-297c-427e-8f9f-13349fe0abeb"</definedName>
    <definedName name="ID" localSheetId="3" hidden="1">"0d3b225a-9ce1-4b5c-ac1e-67b6c299f8d3"</definedName>
    <definedName name="ID" localSheetId="4" hidden="1">"a20e2924-d45e-4cff-8560-258a6968ad6b"</definedName>
    <definedName name="_xlnm.Print_Titles" localSheetId="4">'Форма 9ж-2'!$15:$18</definedName>
    <definedName name="_xlnm.Print_Area" localSheetId="1">'Форма 9в-2'!$A$1:$F$26</definedName>
  </definedNames>
  <calcPr fullCalcOnLoad="1"/>
</workbook>
</file>

<file path=xl/sharedStrings.xml><?xml version="1.0" encoding="utf-8"?>
<sst xmlns="http://schemas.openxmlformats.org/spreadsheetml/2006/main" count="206" uniqueCount="104">
  <si>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</si>
  <si>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</si>
  <si>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</si>
  <si>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</si>
  <si>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</si>
  <si>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</si>
  <si>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</si>
  <si>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</si>
  <si>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</si>
  <si>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</si>
  <si>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</si>
  <si>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</si>
  <si>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</si>
  <si>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</si>
  <si>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</si>
  <si>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</si>
  <si>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</si>
  <si>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</si>
  <si>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</si>
  <si>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</si>
  <si>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</si>
  <si>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</si>
  <si>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</si>
  <si>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</si>
  <si>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</si>
  <si>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</si>
  <si>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</si>
  <si>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</si>
  <si>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</si>
  <si>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</si>
  <si>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</si>
  <si>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</si>
  <si>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</si>
  <si>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</si>
  <si>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</si>
  <si>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</si>
  <si>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</si>
  <si>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</si>
  <si>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</si>
  <si>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</si>
  <si>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</si>
  <si>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</si>
  <si>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</si>
  <si>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</si>
  <si>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</si>
  <si>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</si>
  <si>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</si>
  <si>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</si>
  <si>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</si>
  <si>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</si>
  <si>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</si>
  <si>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</si>
  <si>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</si>
  <si>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</si>
  <si>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</si>
  <si>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</si>
  <si>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</si>
  <si>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</si>
  <si>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</si>
  <si>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</si>
  <si>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</si>
  <si>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</si>
  <si>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Погрузка и выгрузка грузов, хранение (накопление)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</si>
  <si>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</si>
  <si>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</si>
  <si>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</si>
  <si>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"Горно-металлургическая компания "Норильский никель"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</si>
  <si>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ПАО "Горно-металлургическая компания "Норильский никель"</t>
    </r>
  </si>
  <si>
    <t>Услуги по обеспечению экологической безопасности в порту  (м³)</t>
  </si>
  <si>
    <r>
      <t>Услуги буксиров при швартовых операциях (м³</t>
    </r>
    <r>
      <rPr>
        <sz val="9.9"/>
        <rFont val="Times New Roman"/>
        <family val="1"/>
      </rPr>
      <t>)</t>
    </r>
  </si>
  <si>
    <t>тел. +7 39191 34803, факс. +7 39191 34456,  E-mail: ztf@nornik.ru</t>
  </si>
  <si>
    <t xml:space="preserve">Приказ министерства транспорта Красноярского края от 30.08.2016 № 5/62-Н                                                             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Приказ министерства транспорта Красноярского края от 19.03.2018 № 5/26-Н                    </t>
  </si>
  <si>
    <t xml:space="preserve"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                                                                    Приказ министерства транспорта Красноярского края от 21.05.2013 № 5/64                                                                                     Приказ министерства транспорта Красноярского края от 30.08.2016 № 5/62-Н
Приказ министерства транспорта Красноярского края от 19.03.2018 № 5/26-Н </t>
  </si>
  <si>
    <t>-</t>
  </si>
  <si>
    <t>V</t>
  </si>
  <si>
    <t>Камера фитосанитарной обработки</t>
  </si>
  <si>
    <t>ООО "ГЕЛИКОН  ИНЖИНИРИНГ"</t>
  </si>
  <si>
    <t>НН/872-2017-2Р от 23.10.2017</t>
  </si>
  <si>
    <t>ПРР</t>
  </si>
  <si>
    <t>Работы и услуги</t>
  </si>
  <si>
    <t>ООО "ВОЛЬТА Рус"</t>
  </si>
  <si>
    <t>НН/1332-2017-3Р от 15.12.2017</t>
  </si>
  <si>
    <t>Заполярный транспортный филиал ПАО "Горно-металлургическая компания "Норильский никель" (далее ЗТФ ПАО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ПАО "ГМК "Норильский никель" располагает 31 причалом с общей длиной причального фронта 4 383,8 м, из которых 8 могут принимать морские суда. Причалы ЗТФ ПАО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</si>
  <si>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Индекс (1)
0</t>
  </si>
  <si>
    <t>Индекс (2)
0</t>
  </si>
  <si>
    <t>Обеспечение внутрипортовой лоцманской проводки (1 GT)</t>
  </si>
  <si>
    <t>Контейнер специализированный СК-3-30Д</t>
  </si>
  <si>
    <t>ООО "Амитекс"</t>
  </si>
  <si>
    <t>НН/108-2018-1Р от 31.01.2018</t>
  </si>
  <si>
    <t>Экскаватор перевалочный 850M</t>
  </si>
  <si>
    <t>ООО "Либхерр-Русланд"</t>
  </si>
  <si>
    <t>НН/1025-2016-3Р от 31.08.2017</t>
  </si>
  <si>
    <t>Погрузчик-ричстакер RS 46-41 LS CH</t>
  </si>
  <si>
    <t>НН/1303-2016-7Р от 17.10.2017</t>
  </si>
  <si>
    <t>Автопогрузчик вилочный Hyster H18.0XM-9</t>
  </si>
  <si>
    <t>НН/1332-2017-2Р от 04.12.2017</t>
  </si>
  <si>
    <t>Емкость с подогревом для камеры фитосанитарной обработки</t>
  </si>
  <si>
    <t>ООО "Завод Техтанк"</t>
  </si>
  <si>
    <t>ЗТФ-4/18 от 24.01.2018</t>
  </si>
  <si>
    <r>
      <t xml:space="preserve">за 9 месяцев </t>
    </r>
    <r>
      <rPr>
        <u val="single"/>
        <sz val="11"/>
        <rFont val="Times New Roman"/>
        <family val="1"/>
      </rPr>
      <t>2018 года</t>
    </r>
  </si>
  <si>
    <t>01.01.2018-30.09.2018</t>
  </si>
  <si>
    <t>Устройство отбойное Тип 2</t>
  </si>
  <si>
    <t>ООО "ПромГазСервис"</t>
  </si>
  <si>
    <t>НН/439-2018-1Р от 06.04.2018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</si>
</sst>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_-* #,##0.0_р_._-;\-* #,##0.0_р_._-;_-* &quot;-&quot;??_р_._-;_-@_-"/>
    <numFmt numFmtId="175" formatCode="_-* #,##0.00_р_._-;\-* #,##0.00_р_._-;_-* &quot;-&quot;_р_._-;_-@_-"/>
    <numFmt numFmtId="176" formatCode="_-* #,##0.000_р_._-;\-* #,##0.000_р_._-;_-* &quot;-&quot;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9.9"/>
      <name val="Times New Roman"/>
      <family val="1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329664"/>
      <name val="Calibri"/>
      <family val="2"/>
    </font>
    <font>
      <b/>
      <sz val="11"/>
      <color theme="1"/>
      <name val="Calibri"/>
      <family val="2"/>
    </font>
    <font>
      <b/>
      <sz val="11"/>
      <color rgb="FF0000C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35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36" fillId="20" borderId="1">
      <alignment horizontal="center" vertical="center"/>
      <protection/>
    </xf>
    <xf numFmtId="0" fontId="35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35" fillId="23" borderId="1">
      <alignment/>
      <protection/>
    </xf>
    <xf numFmtId="0" fontId="35" fillId="0" borderId="1">
      <alignment horizontal="right" vertical="center"/>
      <protection/>
    </xf>
    <xf numFmtId="0" fontId="35" fillId="24" borderId="1">
      <alignment horizontal="right" vertical="center"/>
      <protection/>
    </xf>
    <xf numFmtId="0" fontId="35" fillId="0" borderId="1">
      <alignment horizontal="center" vertical="center"/>
      <protection/>
    </xf>
    <xf numFmtId="0" fontId="36" fillId="25" borderId="1">
      <alignment/>
      <protection/>
    </xf>
    <xf numFmtId="0" fontId="36" fillId="26" borderId="1">
      <alignment/>
      <protection/>
    </xf>
    <xf numFmtId="0" fontId="36" fillId="0" borderId="1">
      <alignment horizontal="center" vertical="center" wrapText="1"/>
      <protection/>
    </xf>
    <xf numFmtId="0" fontId="16" fillId="20" borderId="1">
      <alignment horizontal="left" vertical="center" indent="1"/>
      <protection/>
    </xf>
    <xf numFmtId="0" fontId="37" fillId="0" borderId="1">
      <alignment/>
      <protection/>
    </xf>
    <xf numFmtId="0" fontId="0" fillId="20" borderId="1">
      <alignment horizontal="left" vertical="center"/>
      <protection/>
    </xf>
    <xf numFmtId="0" fontId="36" fillId="20" borderId="1">
      <alignment horizontal="center" vertical="center"/>
      <protection/>
    </xf>
    <xf numFmtId="0" fontId="38" fillId="25" borderId="1">
      <alignment horizontal="center" vertical="center"/>
      <protection/>
    </xf>
    <xf numFmtId="0" fontId="38" fillId="26" borderId="1">
      <alignment horizontal="center" vertical="center"/>
      <protection/>
    </xf>
    <xf numFmtId="0" fontId="38" fillId="25" borderId="1">
      <alignment horizontal="left" vertical="center"/>
      <protection/>
    </xf>
    <xf numFmtId="0" fontId="38" fillId="26" borderId="1">
      <alignment horizontal="left" vertical="center"/>
      <protection/>
    </xf>
    <xf numFmtId="0" fontId="39" fillId="0" borderId="1">
      <alignment/>
      <protection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8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72" fontId="4" fillId="0" borderId="1" xfId="88" applyNumberFormat="1" applyFont="1" applyFill="1" applyBorder="1" applyAlignment="1">
      <alignment horizontal="center" vertical="center" wrapText="1"/>
    </xf>
    <xf numFmtId="174" fontId="4" fillId="0" borderId="1" xfId="88" applyNumberFormat="1" applyFont="1" applyFill="1" applyBorder="1" applyAlignment="1">
      <alignment horizontal="center" vertical="center" wrapText="1"/>
    </xf>
    <xf numFmtId="172" fontId="4" fillId="0" borderId="1" xfId="88" applyNumberFormat="1" applyFont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75" fontId="2" fillId="0" borderId="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8\&#1056;&#1072;&#1089;&#1082;&#1088;&#1099;&#1090;&#1080;&#1077;%20&#1080;&#1085;&#1092;&#1086;&#1088;&#1084;&#1072;&#1094;&#1080;&#1080;\&#1055;&#1088;&#1080;&#1082;&#1072;&#1079;%20254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8\&#1044;&#1086;&#1093;&#1086;&#1076;&#1099;\&#1044;&#1086;&#1093;&#1086;&#1076;&#1099;%20&#1047;&#1058;&#1060;%202018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2013"/>
      <sheetName val="2016 план"/>
      <sheetName val="2017"/>
      <sheetName val="2018"/>
      <sheetName val="Лист2"/>
      <sheetName val="Лист3"/>
    </sheetNames>
    <sheetDataSet>
      <sheetData sheetId="4">
        <row r="67">
          <cell r="I67">
            <v>141384788.85211334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МОБ 90 счет"/>
      <sheetName val="ППУ  Cognos"/>
      <sheetName val="Объем к.суток для ПУЦ"/>
      <sheetName val="для расчета себ-ти сторон-в"/>
      <sheetName val="использ. конт-в"/>
      <sheetName val="Для сметы по видам"/>
      <sheetName val="отклонен"/>
      <sheetName val="Доходы для презентации"/>
      <sheetName val="отклонен (2)"/>
      <sheetName val="отклон ожид 2018"/>
      <sheetName val="Лист2"/>
    </sheetNames>
    <sheetDataSet>
      <sheetData sheetId="1">
        <row r="87">
          <cell r="BC87">
            <v>865977</v>
          </cell>
        </row>
        <row r="161">
          <cell r="BC161">
            <v>136724</v>
          </cell>
        </row>
        <row r="245">
          <cell r="BC245">
            <v>207739.40999999997</v>
          </cell>
        </row>
        <row r="246">
          <cell r="BC246">
            <v>207739.41000000003</v>
          </cell>
        </row>
        <row r="302">
          <cell r="BC302">
            <v>3</v>
          </cell>
        </row>
        <row r="303">
          <cell r="BC303">
            <v>623</v>
          </cell>
        </row>
        <row r="304">
          <cell r="BC304">
            <v>3452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PageLayoutView="0" workbookViewId="0" topLeftCell="A1">
      <selection activeCell="D33" sqref="D33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45" t="s">
        <v>7</v>
      </c>
      <c r="B3" s="45"/>
      <c r="C3" s="45"/>
      <c r="D3" s="45"/>
      <c r="E3" s="45"/>
      <c r="F3" s="45"/>
    </row>
    <row r="4" ht="15">
      <c r="A4" s="2"/>
    </row>
    <row r="5" s="12" customFormat="1" ht="15">
      <c r="A5" s="12" t="s">
        <v>67</v>
      </c>
    </row>
    <row r="6" s="12" customFormat="1" ht="15">
      <c r="A6" s="12" t="s">
        <v>8</v>
      </c>
    </row>
    <row r="7" s="12" customFormat="1" ht="15">
      <c r="A7" s="12" t="s">
        <v>53</v>
      </c>
    </row>
    <row r="8" s="12" customFormat="1" ht="15">
      <c r="A8" s="12" t="s">
        <v>9</v>
      </c>
    </row>
    <row r="9" s="12" customFormat="1" ht="15">
      <c r="A9" s="12" t="s">
        <v>99</v>
      </c>
    </row>
    <row r="10" s="12" customFormat="1" ht="15">
      <c r="A10" s="12" t="s">
        <v>66</v>
      </c>
    </row>
    <row r="11" spans="1:4" s="12" customFormat="1" ht="15">
      <c r="A11" s="20" t="s">
        <v>60</v>
      </c>
      <c r="C11" s="21"/>
      <c r="D11" s="21"/>
    </row>
    <row r="12" s="12" customFormat="1" ht="15">
      <c r="A12" s="14" t="s">
        <v>70</v>
      </c>
    </row>
    <row r="13" s="12" customFormat="1" ht="15">
      <c r="A13" s="12" t="s">
        <v>10</v>
      </c>
    </row>
    <row r="14" ht="15">
      <c r="A14" s="2"/>
    </row>
    <row r="15" spans="1:6" ht="32.2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/>
      <c r="F15" s="46"/>
    </row>
    <row r="16" spans="1:6" ht="15" customHeight="1">
      <c r="A16" s="46"/>
      <c r="B16" s="46"/>
      <c r="C16" s="46"/>
      <c r="D16" s="46" t="s">
        <v>4</v>
      </c>
      <c r="E16" s="46"/>
      <c r="F16" s="46" t="s">
        <v>5</v>
      </c>
    </row>
    <row r="17" spans="1:6" ht="32.25" customHeight="1">
      <c r="A17" s="46"/>
      <c r="B17" s="46"/>
      <c r="C17" s="46"/>
      <c r="D17" s="4" t="s">
        <v>54</v>
      </c>
      <c r="E17" s="4" t="s">
        <v>55</v>
      </c>
      <c r="F17" s="46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9" customHeight="1">
      <c r="A19" s="17">
        <v>1</v>
      </c>
      <c r="B19" s="8" t="s">
        <v>56</v>
      </c>
      <c r="C19" s="42" t="s">
        <v>71</v>
      </c>
      <c r="D19" s="35">
        <v>2091918.51</v>
      </c>
      <c r="E19" s="35">
        <v>855892.77</v>
      </c>
      <c r="F19" s="35">
        <v>0</v>
      </c>
    </row>
    <row r="20" spans="1:6" ht="39" customHeight="1">
      <c r="A20" s="17">
        <v>2</v>
      </c>
      <c r="B20" s="8" t="s">
        <v>57</v>
      </c>
      <c r="C20" s="43"/>
      <c r="D20" s="35">
        <f>'[1]2018'!$I$67</f>
        <v>141384788.85211334</v>
      </c>
      <c r="E20" s="35">
        <v>0</v>
      </c>
      <c r="F20" s="35">
        <v>0</v>
      </c>
    </row>
    <row r="21" spans="1:6" ht="39" customHeight="1">
      <c r="A21" s="17">
        <v>3</v>
      </c>
      <c r="B21" s="8" t="s">
        <v>68</v>
      </c>
      <c r="C21" s="43"/>
      <c r="D21" s="36">
        <v>0</v>
      </c>
      <c r="E21" s="35">
        <v>0</v>
      </c>
      <c r="F21" s="35">
        <v>0</v>
      </c>
    </row>
    <row r="22" spans="1:6" ht="39" customHeight="1">
      <c r="A22" s="17">
        <v>4</v>
      </c>
      <c r="B22" s="8" t="s">
        <v>58</v>
      </c>
      <c r="C22" s="43"/>
      <c r="D22" s="35">
        <f>'[2]МОБ 90 счет'!$BC$304</f>
        <v>3452</v>
      </c>
      <c r="E22" s="35">
        <v>0</v>
      </c>
      <c r="F22" s="35">
        <v>0</v>
      </c>
    </row>
    <row r="23" spans="1:6" ht="39" customHeight="1">
      <c r="A23" s="17">
        <v>5</v>
      </c>
      <c r="B23" s="8" t="s">
        <v>59</v>
      </c>
      <c r="C23" s="43"/>
      <c r="D23" s="37">
        <f>'[2]МОБ 90 счет'!$BC$303+'[2]МОБ 90 счет'!$BC$302</f>
        <v>626</v>
      </c>
      <c r="E23" s="35">
        <v>0</v>
      </c>
      <c r="F23" s="35">
        <v>0</v>
      </c>
    </row>
    <row r="24" spans="1:6" ht="39" customHeight="1">
      <c r="A24" s="17">
        <v>6</v>
      </c>
      <c r="B24" s="8" t="s">
        <v>69</v>
      </c>
      <c r="C24" s="43"/>
      <c r="D24" s="37">
        <f>'[2]МОБ 90 счет'!$BC$245+'[2]МОБ 90 счет'!$BC$246</f>
        <v>415478.82</v>
      </c>
      <c r="E24" s="35">
        <v>0</v>
      </c>
      <c r="F24" s="35">
        <v>0</v>
      </c>
    </row>
    <row r="25" spans="1:6" ht="39" customHeight="1">
      <c r="A25" s="17">
        <v>7</v>
      </c>
      <c r="B25" s="8" t="s">
        <v>85</v>
      </c>
      <c r="C25" s="44"/>
      <c r="D25" s="37">
        <f>'[2]МОБ 90 счет'!$BC$161+'[2]МОБ 90 счет'!$BC$87</f>
        <v>1002701</v>
      </c>
      <c r="E25" s="35">
        <v>0</v>
      </c>
      <c r="F25" s="35">
        <v>0</v>
      </c>
    </row>
    <row r="26" ht="15">
      <c r="A26" s="7" t="s">
        <v>51</v>
      </c>
    </row>
    <row r="27" ht="15">
      <c r="A27" s="7" t="s">
        <v>52</v>
      </c>
    </row>
  </sheetData>
  <sheetProtection/>
  <mergeCells count="8">
    <mergeCell ref="C19:C25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B22" sqref="B22"/>
    </sheetView>
  </sheetViews>
  <sheetFormatPr defaultColWidth="9.140625" defaultRowHeight="15"/>
  <cols>
    <col min="1" max="1" width="5.7109375" style="12" bestFit="1" customWidth="1"/>
    <col min="2" max="2" width="85.421875" style="12" customWidth="1"/>
    <col min="3" max="3" width="12.421875" style="12" customWidth="1"/>
    <col min="4" max="4" width="14.57421875" style="12" customWidth="1"/>
    <col min="5" max="5" width="12.8515625" style="12" customWidth="1"/>
    <col min="6" max="7" width="12.00390625" style="12" customWidth="1"/>
    <col min="8" max="8" width="14.00390625" style="12" customWidth="1"/>
    <col min="9" max="9" width="13.8515625" style="12" customWidth="1"/>
    <col min="10" max="16384" width="9.140625" style="12" customWidth="1"/>
  </cols>
  <sheetData>
    <row r="1" ht="15">
      <c r="I1" s="13" t="s">
        <v>17</v>
      </c>
    </row>
    <row r="3" spans="1:9" ht="30.75" customHeight="1">
      <c r="A3" s="47" t="s">
        <v>18</v>
      </c>
      <c r="B3" s="47"/>
      <c r="C3" s="47"/>
      <c r="D3" s="47"/>
      <c r="E3" s="47"/>
      <c r="F3" s="47"/>
      <c r="G3" s="47"/>
      <c r="H3" s="47"/>
      <c r="I3" s="47"/>
    </row>
    <row r="5" ht="15">
      <c r="A5" s="12" t="s">
        <v>67</v>
      </c>
    </row>
    <row r="6" ht="15">
      <c r="A6" s="12" t="s">
        <v>8</v>
      </c>
    </row>
    <row r="7" ht="15">
      <c r="A7" s="12" t="s">
        <v>53</v>
      </c>
    </row>
    <row r="8" ht="15">
      <c r="A8" s="12" t="s">
        <v>9</v>
      </c>
    </row>
    <row r="9" ht="15">
      <c r="A9" s="12" t="str">
        <f>'Форма 9в-2'!A9</f>
        <v>за 9 месяцев 2018 года</v>
      </c>
    </row>
    <row r="10" ht="15">
      <c r="A10" s="12" t="s">
        <v>66</v>
      </c>
    </row>
    <row r="11" spans="1:5" ht="15">
      <c r="A11" s="20" t="s">
        <v>60</v>
      </c>
      <c r="B11" s="21"/>
      <c r="C11" s="21"/>
      <c r="D11" s="21"/>
      <c r="E11" s="21"/>
    </row>
    <row r="12" ht="15">
      <c r="A12" s="14" t="s">
        <v>70</v>
      </c>
    </row>
    <row r="13" ht="15">
      <c r="A13" s="12" t="s">
        <v>10</v>
      </c>
    </row>
    <row r="15" spans="1:9" ht="115.5" customHeight="1">
      <c r="A15" s="15" t="s">
        <v>0</v>
      </c>
      <c r="B15" s="15" t="s">
        <v>11</v>
      </c>
      <c r="C15" s="15" t="s">
        <v>12</v>
      </c>
      <c r="D15" s="15" t="s">
        <v>13</v>
      </c>
      <c r="E15" s="15" t="s">
        <v>14</v>
      </c>
      <c r="F15" s="48" t="s">
        <v>19</v>
      </c>
      <c r="G15" s="49"/>
      <c r="H15" s="15" t="s">
        <v>15</v>
      </c>
      <c r="I15" s="15" t="s">
        <v>16</v>
      </c>
    </row>
    <row r="16" spans="1:9" ht="1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50">
        <v>6</v>
      </c>
      <c r="G16" s="50"/>
      <c r="H16" s="16">
        <v>7</v>
      </c>
      <c r="I16" s="16">
        <v>8</v>
      </c>
    </row>
    <row r="17" spans="1:9" ht="184.5" customHeight="1">
      <c r="A17" s="10">
        <v>1</v>
      </c>
      <c r="B17" s="27" t="s">
        <v>82</v>
      </c>
      <c r="C17" s="31">
        <v>20</v>
      </c>
      <c r="D17" s="31">
        <v>20</v>
      </c>
      <c r="E17" s="31">
        <v>17</v>
      </c>
      <c r="F17" s="31" t="s">
        <v>83</v>
      </c>
      <c r="G17" s="31" t="s">
        <v>84</v>
      </c>
      <c r="H17" s="31">
        <v>1</v>
      </c>
      <c r="I17" s="31" t="s">
        <v>100</v>
      </c>
    </row>
    <row r="18" spans="1:9" ht="99.75" customHeight="1">
      <c r="A18" s="26"/>
      <c r="B18" s="28" t="s">
        <v>61</v>
      </c>
      <c r="C18" s="29"/>
      <c r="D18" s="26"/>
      <c r="E18" s="26"/>
      <c r="F18" s="26"/>
      <c r="G18" s="26"/>
      <c r="H18" s="26"/>
      <c r="I18" s="26"/>
    </row>
    <row r="19" ht="15">
      <c r="A19" s="12" t="s">
        <v>21</v>
      </c>
    </row>
    <row r="20" ht="15">
      <c r="A20" s="12" t="s">
        <v>20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29</v>
      </c>
    </row>
    <row r="3" spans="1:6" ht="15">
      <c r="A3" s="45" t="s">
        <v>30</v>
      </c>
      <c r="B3" s="45"/>
      <c r="C3" s="45"/>
      <c r="D3" s="45"/>
      <c r="E3" s="45"/>
      <c r="F3" s="45"/>
    </row>
    <row r="5" spans="1:5" ht="15">
      <c r="A5" s="12" t="s">
        <v>67</v>
      </c>
      <c r="B5" s="12"/>
      <c r="C5" s="12"/>
      <c r="D5" s="12"/>
      <c r="E5" s="12"/>
    </row>
    <row r="6" spans="1:5" ht="15">
      <c r="A6" s="12" t="s">
        <v>8</v>
      </c>
      <c r="B6" s="12"/>
      <c r="C6" s="12"/>
      <c r="D6" s="12"/>
      <c r="E6" s="12"/>
    </row>
    <row r="7" spans="1:5" ht="15">
      <c r="A7" s="12" t="s">
        <v>53</v>
      </c>
      <c r="B7" s="12"/>
      <c r="C7" s="12"/>
      <c r="D7" s="12"/>
      <c r="E7" s="12"/>
    </row>
    <row r="8" spans="1:5" ht="15">
      <c r="A8" s="12" t="s">
        <v>9</v>
      </c>
      <c r="B8" s="12"/>
      <c r="C8" s="12"/>
      <c r="D8" s="12"/>
      <c r="E8" s="12"/>
    </row>
    <row r="9" spans="1:5" ht="15">
      <c r="A9" s="12" t="str">
        <f>'Форма 9в-2'!A9</f>
        <v>за 9 месяцев 2018 года</v>
      </c>
      <c r="B9" s="12"/>
      <c r="C9" s="12"/>
      <c r="D9" s="12"/>
      <c r="E9" s="12"/>
    </row>
    <row r="10" spans="1:5" ht="15">
      <c r="A10" s="12" t="s">
        <v>66</v>
      </c>
      <c r="B10" s="12"/>
      <c r="C10" s="12"/>
      <c r="D10" s="12"/>
      <c r="E10" s="12"/>
    </row>
    <row r="11" spans="1:5" ht="15">
      <c r="A11" s="20" t="s">
        <v>60</v>
      </c>
      <c r="B11" s="21"/>
      <c r="C11" s="21"/>
      <c r="D11" s="21"/>
      <c r="E11" s="21"/>
    </row>
    <row r="12" spans="1:5" ht="15">
      <c r="A12" s="14" t="s">
        <v>70</v>
      </c>
      <c r="B12" s="12"/>
      <c r="C12" s="12"/>
      <c r="D12" s="12"/>
      <c r="E12" s="12"/>
    </row>
    <row r="13" spans="1:5" ht="15">
      <c r="A13" s="12" t="s">
        <v>10</v>
      </c>
      <c r="B13" s="12"/>
      <c r="C13" s="12"/>
      <c r="D13" s="12"/>
      <c r="E13" s="12"/>
    </row>
    <row r="15" spans="1:7" ht="15" customHeight="1">
      <c r="A15" s="51" t="s">
        <v>28</v>
      </c>
      <c r="B15" s="51" t="s">
        <v>22</v>
      </c>
      <c r="C15" s="53" t="s">
        <v>23</v>
      </c>
      <c r="D15" s="53"/>
      <c r="E15" s="53"/>
      <c r="F15" s="53"/>
      <c r="G15" s="6"/>
    </row>
    <row r="16" spans="1:7" ht="90">
      <c r="A16" s="52"/>
      <c r="B16" s="52"/>
      <c r="C16" s="9" t="s">
        <v>24</v>
      </c>
      <c r="D16" s="9" t="s">
        <v>25</v>
      </c>
      <c r="E16" s="9" t="s">
        <v>26</v>
      </c>
      <c r="F16" s="9" t="s">
        <v>27</v>
      </c>
      <c r="G16" s="6"/>
    </row>
    <row r="17" spans="1:7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5"/>
    </row>
    <row r="18" spans="1:7" ht="330">
      <c r="A18" s="9">
        <v>1</v>
      </c>
      <c r="B18" s="11" t="s">
        <v>62</v>
      </c>
      <c r="C18" s="11" t="s">
        <v>72</v>
      </c>
      <c r="D18" s="11" t="s">
        <v>63</v>
      </c>
      <c r="E18" s="11" t="s">
        <v>64</v>
      </c>
      <c r="F18" s="11" t="s">
        <v>65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90" zoomScaleNormal="90" zoomScalePageLayoutView="0" workbookViewId="0" topLeftCell="A7">
      <selection activeCell="H26" sqref="H26"/>
    </sheetView>
  </sheetViews>
  <sheetFormatPr defaultColWidth="9.140625" defaultRowHeight="15"/>
  <cols>
    <col min="1" max="1" width="4.28125" style="18" customWidth="1"/>
    <col min="2" max="2" width="8.57421875" style="18" customWidth="1"/>
    <col min="3" max="3" width="12.00390625" style="18" customWidth="1"/>
    <col min="4" max="4" width="11.8515625" style="18" customWidth="1"/>
    <col min="5" max="5" width="7.421875" style="18" customWidth="1"/>
    <col min="6" max="6" width="14.7109375" style="18" customWidth="1"/>
    <col min="7" max="7" width="5.57421875" style="18" customWidth="1"/>
    <col min="8" max="8" width="26.28125" style="18" customWidth="1"/>
    <col min="9" max="9" width="11.8515625" style="18" customWidth="1"/>
    <col min="10" max="10" width="13.00390625" style="18" customWidth="1"/>
    <col min="11" max="11" width="9.57421875" style="18" customWidth="1"/>
    <col min="12" max="12" width="11.57421875" style="18" customWidth="1"/>
    <col min="13" max="13" width="15.28125" style="18" customWidth="1"/>
    <col min="14" max="14" width="23.421875" style="18" customWidth="1"/>
    <col min="15" max="15" width="33.140625" style="18" customWidth="1"/>
    <col min="16" max="16" width="12.140625" style="18" customWidth="1"/>
    <col min="17" max="16384" width="9.140625" style="18" customWidth="1"/>
  </cols>
  <sheetData>
    <row r="1" spans="15:16" s="12" customFormat="1" ht="15">
      <c r="O1" s="54" t="s">
        <v>42</v>
      </c>
      <c r="P1" s="54"/>
    </row>
    <row r="2" s="12" customFormat="1" ht="15"/>
    <row r="3" spans="1:16" s="12" customFormat="1" ht="15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12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 customHeight="1">
      <c r="A5" s="12" t="s">
        <v>67</v>
      </c>
      <c r="B5" s="12"/>
      <c r="C5" s="12"/>
      <c r="D5" s="12"/>
      <c r="E5" s="12"/>
      <c r="F5" s="3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4.25" customHeight="1">
      <c r="A6" s="12" t="s">
        <v>8</v>
      </c>
      <c r="B6" s="12"/>
      <c r="C6" s="12"/>
      <c r="D6" s="12"/>
      <c r="E6" s="12"/>
      <c r="F6" s="3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customHeight="1">
      <c r="A7" s="12" t="s">
        <v>53</v>
      </c>
      <c r="B7" s="12"/>
      <c r="C7" s="12"/>
      <c r="D7" s="12"/>
      <c r="E7" s="12"/>
      <c r="F7" s="3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 customHeight="1">
      <c r="A8" s="12" t="s">
        <v>9</v>
      </c>
      <c r="B8" s="12"/>
      <c r="C8" s="12"/>
      <c r="D8" s="12"/>
      <c r="E8" s="12"/>
      <c r="F8" s="3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4.25" customHeight="1">
      <c r="A9" s="12" t="str">
        <f>'Форма 9в-2'!A9</f>
        <v>за 9 месяцев 2018 года</v>
      </c>
      <c r="B9" s="12"/>
      <c r="C9" s="12"/>
      <c r="D9" s="12"/>
      <c r="E9" s="12"/>
      <c r="F9" s="3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12" t="s">
        <v>66</v>
      </c>
      <c r="B10" s="12"/>
      <c r="C10" s="12"/>
      <c r="D10" s="12"/>
      <c r="E10" s="12"/>
      <c r="F10" s="3"/>
      <c r="G10" s="23"/>
      <c r="H10" s="23"/>
      <c r="I10" s="19"/>
      <c r="J10" s="19"/>
      <c r="K10" s="19"/>
      <c r="L10" s="19"/>
      <c r="M10" s="19"/>
      <c r="N10" s="19"/>
      <c r="O10" s="19"/>
      <c r="P10" s="19"/>
    </row>
    <row r="11" spans="1:16" ht="14.25" customHeight="1">
      <c r="A11" s="20" t="s">
        <v>60</v>
      </c>
      <c r="B11" s="21"/>
      <c r="C11" s="21"/>
      <c r="D11" s="21"/>
      <c r="E11" s="21"/>
      <c r="F11" s="3"/>
      <c r="G11" s="23"/>
      <c r="H11" s="23"/>
      <c r="I11" s="19"/>
      <c r="J11" s="19"/>
      <c r="K11" s="19"/>
      <c r="L11" s="19"/>
      <c r="M11" s="19"/>
      <c r="N11" s="19"/>
      <c r="O11" s="19"/>
      <c r="P11" s="19"/>
    </row>
    <row r="12" spans="1:16" ht="14.25" customHeight="1">
      <c r="A12" s="14" t="s">
        <v>70</v>
      </c>
      <c r="B12" s="12"/>
      <c r="C12" s="12"/>
      <c r="D12" s="12"/>
      <c r="E12" s="12"/>
      <c r="F12" s="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4.25" customHeight="1">
      <c r="A13" s="12" t="s">
        <v>10</v>
      </c>
      <c r="B13" s="12"/>
      <c r="C13" s="12"/>
      <c r="D13" s="12"/>
      <c r="E13" s="12"/>
      <c r="F13" s="3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4.25" customHeight="1"/>
    <row r="15" spans="1:16" ht="51.75" customHeight="1">
      <c r="A15" s="55" t="s">
        <v>0</v>
      </c>
      <c r="B15" s="55" t="s">
        <v>31</v>
      </c>
      <c r="C15" s="55" t="s">
        <v>32</v>
      </c>
      <c r="D15" s="55"/>
      <c r="E15" s="55"/>
      <c r="F15" s="55"/>
      <c r="G15" s="55"/>
      <c r="H15" s="57" t="s">
        <v>33</v>
      </c>
      <c r="I15" s="57"/>
      <c r="J15" s="57" t="s">
        <v>34</v>
      </c>
      <c r="K15" s="57" t="s">
        <v>35</v>
      </c>
      <c r="L15" s="57"/>
      <c r="M15" s="55" t="s">
        <v>36</v>
      </c>
      <c r="N15" s="55" t="s">
        <v>44</v>
      </c>
      <c r="O15" s="55" t="s">
        <v>37</v>
      </c>
      <c r="P15" s="55" t="s">
        <v>49</v>
      </c>
    </row>
    <row r="16" spans="1:16" ht="45" customHeight="1">
      <c r="A16" s="55"/>
      <c r="B16" s="55"/>
      <c r="C16" s="55" t="s">
        <v>38</v>
      </c>
      <c r="D16" s="55"/>
      <c r="E16" s="55" t="s">
        <v>39</v>
      </c>
      <c r="F16" s="55"/>
      <c r="G16" s="55"/>
      <c r="H16" s="57" t="s">
        <v>41</v>
      </c>
      <c r="I16" s="58" t="s">
        <v>50</v>
      </c>
      <c r="J16" s="57"/>
      <c r="K16" s="57" t="s">
        <v>41</v>
      </c>
      <c r="L16" s="57" t="s">
        <v>50</v>
      </c>
      <c r="M16" s="55"/>
      <c r="N16" s="55"/>
      <c r="O16" s="55"/>
      <c r="P16" s="55"/>
    </row>
    <row r="17" spans="1:16" ht="75">
      <c r="A17" s="55"/>
      <c r="B17" s="55"/>
      <c r="C17" s="24" t="s">
        <v>46</v>
      </c>
      <c r="D17" s="24" t="s">
        <v>47</v>
      </c>
      <c r="E17" s="24" t="s">
        <v>45</v>
      </c>
      <c r="F17" s="24" t="s">
        <v>48</v>
      </c>
      <c r="G17" s="24" t="s">
        <v>40</v>
      </c>
      <c r="H17" s="57"/>
      <c r="I17" s="58"/>
      <c r="J17" s="57"/>
      <c r="K17" s="57"/>
      <c r="L17" s="57"/>
      <c r="M17" s="55"/>
      <c r="N17" s="55"/>
      <c r="O17" s="55"/>
      <c r="P17" s="55"/>
    </row>
    <row r="18" spans="1:16" ht="15">
      <c r="A18" s="2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34.5" customHeight="1">
      <c r="A19" s="30">
        <v>1</v>
      </c>
      <c r="B19" s="34">
        <v>43132</v>
      </c>
      <c r="C19" s="38" t="s">
        <v>73</v>
      </c>
      <c r="D19" s="39" t="s">
        <v>73</v>
      </c>
      <c r="E19" s="39" t="s">
        <v>73</v>
      </c>
      <c r="F19" s="39" t="s">
        <v>73</v>
      </c>
      <c r="G19" s="39" t="s">
        <v>74</v>
      </c>
      <c r="H19" s="33" t="s">
        <v>75</v>
      </c>
      <c r="I19" s="32" t="s">
        <v>73</v>
      </c>
      <c r="J19" s="40">
        <v>2359.83</v>
      </c>
      <c r="K19" s="32">
        <v>1</v>
      </c>
      <c r="L19" s="32" t="s">
        <v>73</v>
      </c>
      <c r="M19" s="41">
        <v>2359.83</v>
      </c>
      <c r="N19" s="33" t="s">
        <v>76</v>
      </c>
      <c r="O19" s="33" t="s">
        <v>77</v>
      </c>
      <c r="P19" s="33" t="s">
        <v>78</v>
      </c>
    </row>
    <row r="20" spans="1:16" ht="34.5" customHeight="1">
      <c r="A20" s="30">
        <v>2</v>
      </c>
      <c r="B20" s="34">
        <v>43160</v>
      </c>
      <c r="C20" s="38" t="s">
        <v>73</v>
      </c>
      <c r="D20" s="39" t="s">
        <v>73</v>
      </c>
      <c r="E20" s="39" t="s">
        <v>73</v>
      </c>
      <c r="F20" s="39" t="s">
        <v>73</v>
      </c>
      <c r="G20" s="39" t="s">
        <v>74</v>
      </c>
      <c r="H20" s="33" t="s">
        <v>79</v>
      </c>
      <c r="I20" s="32" t="s">
        <v>73</v>
      </c>
      <c r="J20" s="40">
        <v>593.22034</v>
      </c>
      <c r="K20" s="32">
        <v>1</v>
      </c>
      <c r="L20" s="32" t="s">
        <v>73</v>
      </c>
      <c r="M20" s="41">
        <v>593.22034</v>
      </c>
      <c r="N20" s="33" t="s">
        <v>80</v>
      </c>
      <c r="O20" s="33" t="s">
        <v>81</v>
      </c>
      <c r="P20" s="33" t="s">
        <v>78</v>
      </c>
    </row>
    <row r="21" spans="1:16" ht="45" customHeight="1">
      <c r="A21" s="30">
        <v>3</v>
      </c>
      <c r="B21" s="34">
        <v>43221</v>
      </c>
      <c r="C21" s="38" t="s">
        <v>73</v>
      </c>
      <c r="D21" s="39" t="s">
        <v>73</v>
      </c>
      <c r="E21" s="39" t="s">
        <v>73</v>
      </c>
      <c r="F21" s="39" t="s">
        <v>73</v>
      </c>
      <c r="G21" s="39" t="s">
        <v>74</v>
      </c>
      <c r="H21" s="33" t="s">
        <v>86</v>
      </c>
      <c r="I21" s="32" t="s">
        <v>73</v>
      </c>
      <c r="J21" s="40">
        <v>388.64</v>
      </c>
      <c r="K21" s="32">
        <v>44</v>
      </c>
      <c r="L21" s="32" t="s">
        <v>73</v>
      </c>
      <c r="M21" s="41">
        <f>J21*K21</f>
        <v>17100.16</v>
      </c>
      <c r="N21" s="33" t="s">
        <v>87</v>
      </c>
      <c r="O21" s="33" t="s">
        <v>88</v>
      </c>
      <c r="P21" s="33" t="s">
        <v>78</v>
      </c>
    </row>
    <row r="22" spans="1:16" ht="43.5" customHeight="1">
      <c r="A22" s="30">
        <v>4</v>
      </c>
      <c r="B22" s="34">
        <v>43252</v>
      </c>
      <c r="C22" s="38" t="s">
        <v>73</v>
      </c>
      <c r="D22" s="39" t="s">
        <v>73</v>
      </c>
      <c r="E22" s="39" t="s">
        <v>73</v>
      </c>
      <c r="F22" s="39" t="s">
        <v>73</v>
      </c>
      <c r="G22" s="39" t="s">
        <v>74</v>
      </c>
      <c r="H22" s="33" t="s">
        <v>86</v>
      </c>
      <c r="I22" s="32" t="s">
        <v>73</v>
      </c>
      <c r="J22" s="40">
        <v>388.64000000000004</v>
      </c>
      <c r="K22" s="32">
        <v>56</v>
      </c>
      <c r="L22" s="32" t="s">
        <v>73</v>
      </c>
      <c r="M22" s="41">
        <f>J22*K22</f>
        <v>21763.840000000004</v>
      </c>
      <c r="N22" s="33" t="s">
        <v>87</v>
      </c>
      <c r="O22" s="33" t="s">
        <v>88</v>
      </c>
      <c r="P22" s="33" t="s">
        <v>78</v>
      </c>
    </row>
    <row r="23" spans="1:16" ht="30">
      <c r="A23" s="30">
        <v>5</v>
      </c>
      <c r="B23" s="34">
        <v>43252</v>
      </c>
      <c r="C23" s="38" t="s">
        <v>73</v>
      </c>
      <c r="D23" s="39" t="s">
        <v>73</v>
      </c>
      <c r="E23" s="39" t="s">
        <v>73</v>
      </c>
      <c r="F23" s="39" t="s">
        <v>73</v>
      </c>
      <c r="G23" s="39" t="s">
        <v>74</v>
      </c>
      <c r="H23" s="33" t="s">
        <v>89</v>
      </c>
      <c r="I23" s="32" t="s">
        <v>73</v>
      </c>
      <c r="J23" s="40">
        <v>52556.58105499999</v>
      </c>
      <c r="K23" s="32">
        <v>1</v>
      </c>
      <c r="L23" s="32" t="s">
        <v>73</v>
      </c>
      <c r="M23" s="41">
        <f>J23</f>
        <v>52556.58105499999</v>
      </c>
      <c r="N23" s="33" t="s">
        <v>90</v>
      </c>
      <c r="O23" s="33" t="s">
        <v>91</v>
      </c>
      <c r="P23" s="33" t="s">
        <v>78</v>
      </c>
    </row>
    <row r="24" spans="1:16" ht="30">
      <c r="A24" s="30">
        <v>6</v>
      </c>
      <c r="B24" s="34">
        <v>43252</v>
      </c>
      <c r="C24" s="38" t="s">
        <v>73</v>
      </c>
      <c r="D24" s="39" t="s">
        <v>73</v>
      </c>
      <c r="E24" s="39" t="s">
        <v>73</v>
      </c>
      <c r="F24" s="39" t="s">
        <v>73</v>
      </c>
      <c r="G24" s="39" t="s">
        <v>74</v>
      </c>
      <c r="H24" s="33" t="s">
        <v>92</v>
      </c>
      <c r="I24" s="32" t="s">
        <v>73</v>
      </c>
      <c r="J24" s="40">
        <v>40976.422410000036</v>
      </c>
      <c r="K24" s="32">
        <v>1</v>
      </c>
      <c r="L24" s="32" t="s">
        <v>73</v>
      </c>
      <c r="M24" s="41">
        <f>J24</f>
        <v>40976.422410000036</v>
      </c>
      <c r="N24" s="33" t="s">
        <v>80</v>
      </c>
      <c r="O24" s="33" t="s">
        <v>93</v>
      </c>
      <c r="P24" s="33" t="s">
        <v>78</v>
      </c>
    </row>
    <row r="25" spans="1:16" ht="30">
      <c r="A25" s="30">
        <v>7</v>
      </c>
      <c r="B25" s="34">
        <v>43252</v>
      </c>
      <c r="C25" s="38" t="s">
        <v>73</v>
      </c>
      <c r="D25" s="39" t="s">
        <v>73</v>
      </c>
      <c r="E25" s="39" t="s">
        <v>73</v>
      </c>
      <c r="F25" s="39" t="s">
        <v>73</v>
      </c>
      <c r="G25" s="39" t="s">
        <v>74</v>
      </c>
      <c r="H25" s="33" t="s">
        <v>94</v>
      </c>
      <c r="I25" s="32" t="s">
        <v>73</v>
      </c>
      <c r="J25" s="40">
        <v>18409.499668999993</v>
      </c>
      <c r="K25" s="32">
        <v>1</v>
      </c>
      <c r="L25" s="32" t="s">
        <v>73</v>
      </c>
      <c r="M25" s="41">
        <f>J25</f>
        <v>18409.499668999993</v>
      </c>
      <c r="N25" s="33" t="s">
        <v>80</v>
      </c>
      <c r="O25" s="33" t="s">
        <v>95</v>
      </c>
      <c r="P25" s="33" t="s">
        <v>78</v>
      </c>
    </row>
    <row r="26" spans="1:16" ht="45">
      <c r="A26" s="30">
        <v>8</v>
      </c>
      <c r="B26" s="34">
        <v>43221</v>
      </c>
      <c r="C26" s="38" t="s">
        <v>73</v>
      </c>
      <c r="D26" s="39" t="s">
        <v>73</v>
      </c>
      <c r="E26" s="39" t="s">
        <v>73</v>
      </c>
      <c r="F26" s="39" t="s">
        <v>74</v>
      </c>
      <c r="G26" s="39" t="s">
        <v>73</v>
      </c>
      <c r="H26" s="33" t="s">
        <v>96</v>
      </c>
      <c r="I26" s="32" t="s">
        <v>73</v>
      </c>
      <c r="J26" s="40">
        <v>400</v>
      </c>
      <c r="K26" s="32">
        <v>1</v>
      </c>
      <c r="L26" s="32" t="s">
        <v>73</v>
      </c>
      <c r="M26" s="41">
        <f>J26</f>
        <v>400</v>
      </c>
      <c r="N26" s="33" t="s">
        <v>97</v>
      </c>
      <c r="O26" s="33" t="s">
        <v>98</v>
      </c>
      <c r="P26" s="33" t="s">
        <v>78</v>
      </c>
    </row>
    <row r="27" spans="1:16" ht="30">
      <c r="A27" s="30">
        <v>9</v>
      </c>
      <c r="B27" s="34">
        <v>43282</v>
      </c>
      <c r="C27" s="38" t="s">
        <v>73</v>
      </c>
      <c r="D27" s="39" t="s">
        <v>73</v>
      </c>
      <c r="E27" s="39" t="s">
        <v>74</v>
      </c>
      <c r="F27" s="39" t="s">
        <v>73</v>
      </c>
      <c r="G27" s="39" t="s">
        <v>73</v>
      </c>
      <c r="H27" s="33" t="s">
        <v>101</v>
      </c>
      <c r="I27" s="32" t="s">
        <v>73</v>
      </c>
      <c r="J27" s="40">
        <f>M27/K27</f>
        <v>67.24065999999999</v>
      </c>
      <c r="K27" s="32">
        <v>380</v>
      </c>
      <c r="L27" s="32" t="s">
        <v>73</v>
      </c>
      <c r="M27" s="41">
        <v>25551.4508</v>
      </c>
      <c r="N27" s="33" t="s">
        <v>102</v>
      </c>
      <c r="O27" s="33" t="s">
        <v>103</v>
      </c>
      <c r="P27" s="33" t="s">
        <v>78</v>
      </c>
    </row>
  </sheetData>
  <sheetProtection/>
  <mergeCells count="18">
    <mergeCell ref="C15:G15"/>
    <mergeCell ref="K15:L15"/>
    <mergeCell ref="M15:M17"/>
    <mergeCell ref="C16:D16"/>
    <mergeCell ref="H15:I15"/>
    <mergeCell ref="E16:G16"/>
    <mergeCell ref="I16:I17"/>
    <mergeCell ref="J15:J17"/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2018-10-24T03:38:10Z</dcterms:modified>
  <cp:category/>
  <cp:version/>
  <cp:contentType/>
  <cp:contentStatus/>
</cp:coreProperties>
</file>