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\Раскрытие\Новая папка\"/>
    </mc:Choice>
  </mc:AlternateContent>
  <bookViews>
    <workbookView xWindow="0" yWindow="0" windowWidth="28800" windowHeight="13635"/>
  </bookViews>
  <sheets>
    <sheet name="Форма№3г" sheetId="1" r:id="rId1"/>
  </sheets>
  <definedNames>
    <definedName name="_xlnm.Print_Titles" localSheetId="0">Форма№3г!$8:$8</definedName>
    <definedName name="_xlnm.Print_Area" localSheetId="0">Форма№3г!$A$1:$FK$92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H86" i="1" l="1"/>
  <c r="DR86" i="1"/>
  <c r="EV86" i="1" s="1"/>
  <c r="EV84" i="1" s="1"/>
  <c r="CN86" i="1"/>
  <c r="CN84" i="1" s="1"/>
  <c r="EH84" i="1"/>
  <c r="DR84" i="1"/>
  <c r="DD84" i="1"/>
  <c r="BZ84" i="1"/>
  <c r="BK84" i="1"/>
  <c r="AX84" i="1"/>
  <c r="AK84" i="1"/>
  <c r="EV81" i="1"/>
  <c r="EH81" i="1"/>
  <c r="EV79" i="1"/>
  <c r="EH79" i="1"/>
  <c r="DR79" i="1"/>
  <c r="DD79" i="1"/>
  <c r="CN79" i="1"/>
  <c r="BZ79" i="1"/>
  <c r="BK79" i="1"/>
  <c r="AX79" i="1"/>
  <c r="AK79" i="1"/>
  <c r="EV74" i="1"/>
  <c r="EH74" i="1"/>
  <c r="DR74" i="1"/>
  <c r="DD74" i="1"/>
  <c r="CN74" i="1"/>
  <c r="BZ74" i="1"/>
  <c r="BK74" i="1"/>
  <c r="AX74" i="1"/>
  <c r="AK74" i="1"/>
  <c r="EV71" i="1"/>
  <c r="EH71" i="1"/>
  <c r="EV69" i="1"/>
  <c r="EH69" i="1"/>
  <c r="DR69" i="1"/>
  <c r="DD69" i="1"/>
  <c r="CN69" i="1"/>
  <c r="BZ69" i="1"/>
  <c r="BK69" i="1"/>
  <c r="AX69" i="1"/>
  <c r="AK69" i="1"/>
  <c r="EV66" i="1"/>
  <c r="EH66" i="1"/>
  <c r="EV64" i="1"/>
  <c r="EH64" i="1"/>
  <c r="DR64" i="1"/>
  <c r="DD64" i="1"/>
  <c r="CN64" i="1"/>
  <c r="BZ64" i="1"/>
  <c r="BK64" i="1"/>
  <c r="AX64" i="1"/>
  <c r="AK64" i="1"/>
  <c r="EV61" i="1"/>
  <c r="EH61" i="1"/>
  <c r="EV59" i="1"/>
  <c r="EH59" i="1"/>
  <c r="DR59" i="1"/>
  <c r="DD59" i="1"/>
  <c r="CN59" i="1"/>
  <c r="BZ59" i="1"/>
  <c r="BK59" i="1"/>
  <c r="AX59" i="1"/>
  <c r="AK59" i="1"/>
  <c r="EV56" i="1"/>
  <c r="EH56" i="1"/>
  <c r="EV54" i="1"/>
  <c r="EH54" i="1"/>
  <c r="DR54" i="1"/>
  <c r="DD54" i="1"/>
  <c r="CN54" i="1"/>
  <c r="BZ54" i="1"/>
  <c r="BK54" i="1"/>
  <c r="AX54" i="1"/>
  <c r="AK54" i="1"/>
  <c r="EV51" i="1"/>
  <c r="EH51" i="1"/>
  <c r="EV49" i="1"/>
  <c r="EH49" i="1"/>
  <c r="DR49" i="1"/>
  <c r="DD49" i="1"/>
  <c r="CN49" i="1"/>
  <c r="BZ49" i="1"/>
  <c r="BK49" i="1"/>
  <c r="AX49" i="1"/>
  <c r="AK49" i="1"/>
  <c r="EV46" i="1"/>
  <c r="EH46" i="1"/>
  <c r="EV44" i="1"/>
  <c r="EH44" i="1"/>
  <c r="DR44" i="1"/>
  <c r="DD44" i="1"/>
  <c r="CN44" i="1"/>
  <c r="BZ44" i="1"/>
  <c r="BK44" i="1"/>
  <c r="EV41" i="1"/>
  <c r="EH41" i="1"/>
  <c r="EV39" i="1"/>
  <c r="EH39" i="1"/>
  <c r="DR39" i="1"/>
  <c r="DD39" i="1"/>
  <c r="CN39" i="1"/>
  <c r="BZ39" i="1"/>
  <c r="BK39" i="1"/>
  <c r="EV36" i="1"/>
  <c r="EH36" i="1"/>
  <c r="EV34" i="1"/>
  <c r="EH34" i="1"/>
  <c r="DR34" i="1"/>
  <c r="DD34" i="1"/>
  <c r="CN34" i="1"/>
  <c r="BZ34" i="1"/>
  <c r="BK34" i="1"/>
  <c r="EH31" i="1"/>
  <c r="DR31" i="1"/>
  <c r="DR29" i="1" s="1"/>
  <c r="CN31" i="1"/>
  <c r="BK31" i="1"/>
  <c r="BK29" i="1" s="1"/>
  <c r="EH29" i="1"/>
  <c r="DD29" i="1"/>
  <c r="CN29" i="1"/>
  <c r="BZ29" i="1"/>
  <c r="AX29" i="1"/>
  <c r="AK29" i="1"/>
  <c r="EH26" i="1"/>
  <c r="DR26" i="1"/>
  <c r="DR24" i="1" s="1"/>
  <c r="CN26" i="1"/>
  <c r="BK26" i="1"/>
  <c r="BK24" i="1" s="1"/>
  <c r="EH24" i="1"/>
  <c r="DD24" i="1"/>
  <c r="CN24" i="1"/>
  <c r="BZ24" i="1"/>
  <c r="AX24" i="1"/>
  <c r="AK24" i="1"/>
  <c r="EH21" i="1"/>
  <c r="CN21" i="1"/>
  <c r="EV21" i="1" s="1"/>
  <c r="EV19" i="1" s="1"/>
  <c r="BK21" i="1"/>
  <c r="EH19" i="1"/>
  <c r="DR19" i="1"/>
  <c r="DD19" i="1"/>
  <c r="CN19" i="1"/>
  <c r="BZ19" i="1"/>
  <c r="BK19" i="1"/>
  <c r="AX19" i="1"/>
  <c r="AK19" i="1"/>
  <c r="EH16" i="1"/>
  <c r="EH14" i="1" s="1"/>
  <c r="DR16" i="1"/>
  <c r="EV16" i="1" s="1"/>
  <c r="EV14" i="1" s="1"/>
  <c r="CN16" i="1"/>
  <c r="BK16" i="1"/>
  <c r="DR14" i="1"/>
  <c r="DD14" i="1"/>
  <c r="CN14" i="1"/>
  <c r="BZ14" i="1"/>
  <c r="BK14" i="1"/>
  <c r="AX14" i="1"/>
  <c r="AK14" i="1"/>
  <c r="EV11" i="1"/>
  <c r="EH11" i="1"/>
  <c r="EV9" i="1"/>
  <c r="EH9" i="1"/>
  <c r="DR9" i="1"/>
  <c r="DD9" i="1"/>
  <c r="CN9" i="1"/>
  <c r="BZ9" i="1"/>
  <c r="BK9" i="1"/>
  <c r="EV26" i="1" l="1"/>
  <c r="EV24" i="1" s="1"/>
  <c r="EV31" i="1"/>
  <c r="EV29" i="1" s="1"/>
</calcChain>
</file>

<file path=xl/comments1.xml><?xml version="1.0" encoding="utf-8"?>
<comments xmlns="http://schemas.openxmlformats.org/spreadsheetml/2006/main">
  <authors>
    <author>Ryabikov_I</author>
  </authors>
  <commentList>
    <comment ref="BZ11" authorId="0" shapeId="0">
      <text>
        <r>
          <rPr>
            <b/>
            <sz val="8"/>
            <color indexed="81"/>
            <rFont val="Tahoma"/>
            <family val="2"/>
            <charset val="204"/>
          </rPr>
          <t>Ryabikov_I:</t>
        </r>
        <r>
          <rPr>
            <sz val="8"/>
            <color indexed="81"/>
            <rFont val="Tahoma"/>
            <family val="2"/>
            <charset val="204"/>
          </rPr>
          <t xml:space="preserve">
ПРП_ЗТФ_ 2013_ФАКТ_ПИЛЛАР_17.02.14 Для работы</t>
        </r>
      </text>
    </comment>
    <comment ref="CN11" authorId="0" shapeId="0">
      <text>
        <r>
          <rPr>
            <b/>
            <sz val="8"/>
            <color indexed="81"/>
            <rFont val="Tahoma"/>
            <family val="2"/>
            <charset val="204"/>
          </rPr>
          <t>Ryabikov_I:</t>
        </r>
        <r>
          <rPr>
            <sz val="8"/>
            <color indexed="81"/>
            <rFont val="Tahoma"/>
            <family val="2"/>
            <charset val="204"/>
          </rPr>
          <t xml:space="preserve">
ПРП_ЗТФ_ 2013_ФАКТ_ПИЛЛАР_17.02.14 Для работы
расходы на 01.01.13 175355+ план на 2013 31198</t>
        </r>
      </text>
    </comment>
    <comment ref="DD11" authorId="0" shapeId="0">
      <text>
        <r>
          <rPr>
            <b/>
            <sz val="8"/>
            <color indexed="81"/>
            <rFont val="Tahoma"/>
            <family val="2"/>
            <charset val="204"/>
          </rPr>
          <t>Ryabikov_I:</t>
        </r>
        <r>
          <rPr>
            <sz val="8"/>
            <color indexed="81"/>
            <rFont val="Tahoma"/>
            <family val="2"/>
            <charset val="204"/>
          </rPr>
          <t xml:space="preserve">
ПРП_ЗТФ_ 2013_ФАКТ_ПИЛЛАР_17.02.14 Для работы</t>
        </r>
      </text>
    </comment>
    <comment ref="DR11" authorId="0" shapeId="0">
      <text>
        <r>
          <rPr>
            <b/>
            <sz val="8"/>
            <color indexed="81"/>
            <rFont val="Tahoma"/>
            <family val="2"/>
            <charset val="204"/>
          </rPr>
          <t>Ryabikov_I:</t>
        </r>
        <r>
          <rPr>
            <sz val="8"/>
            <color indexed="81"/>
            <rFont val="Tahoma"/>
            <family val="2"/>
            <charset val="204"/>
          </rPr>
          <t xml:space="preserve">
расходы на 01.01.13 175355+ факт за 2013 25548</t>
        </r>
      </text>
    </comment>
    <comment ref="BK86" authorId="0" shapeId="0">
      <text>
        <r>
          <rPr>
            <b/>
            <sz val="8"/>
            <color indexed="81"/>
            <rFont val="Tahoma"/>
            <family val="2"/>
            <charset val="204"/>
          </rPr>
          <t>Ryabikov_I:</t>
        </r>
        <r>
          <rPr>
            <sz val="8"/>
            <color indexed="81"/>
            <rFont val="Tahoma"/>
            <family val="2"/>
            <charset val="204"/>
          </rPr>
          <t xml:space="preserve">
согласно доп.соглашения №2</t>
        </r>
      </text>
    </comment>
    <comment ref="CN86" authorId="0" shapeId="0">
      <text>
        <r>
          <rPr>
            <b/>
            <sz val="8"/>
            <color indexed="81"/>
            <rFont val="Tahoma"/>
            <family val="2"/>
            <charset val="204"/>
          </rPr>
          <t>Ryabikov_I:</t>
        </r>
        <r>
          <rPr>
            <sz val="8"/>
            <color indexed="81"/>
            <rFont val="Tahoma"/>
            <family val="2"/>
            <charset val="204"/>
          </rPr>
          <t xml:space="preserve">
268086 - расходы предыдущих периодов, по состоянию на 01.01.2013 г.
94947 - план 2013 года
</t>
        </r>
      </text>
    </comment>
    <comment ref="DR86" authorId="0" shapeId="0">
      <text>
        <r>
          <rPr>
            <b/>
            <sz val="8"/>
            <color indexed="81"/>
            <rFont val="Tahoma"/>
            <family val="2"/>
            <charset val="204"/>
          </rPr>
          <t>Ryabikov_I:</t>
        </r>
        <r>
          <rPr>
            <sz val="8"/>
            <color indexed="81"/>
            <rFont val="Tahoma"/>
            <family val="2"/>
            <charset val="204"/>
          </rPr>
          <t xml:space="preserve">
268086 - расходы предыдущих периодов, по состоянию на 01.01.2013 г.
32397 - факт 2013 года</t>
        </r>
      </text>
    </comment>
  </commentList>
</comments>
</file>

<file path=xl/sharedStrings.xml><?xml version="1.0" encoding="utf-8"?>
<sst xmlns="http://schemas.openxmlformats.org/spreadsheetml/2006/main" count="283" uniqueCount="71">
  <si>
    <t>Форма № 3-г</t>
  </si>
  <si>
    <t xml:space="preserve">Отчет о реализации Инвестиционной программы субъекта естественной монополии в </t>
  </si>
  <si>
    <t>2013</t>
  </si>
  <si>
    <t xml:space="preserve"> году *</t>
  </si>
  <si>
    <t>№
п/п</t>
  </si>
  <si>
    <t>Наименование проекта
в рамках
инвестиционной программы СЕМ</t>
  </si>
  <si>
    <t>Срок реализации</t>
  </si>
  <si>
    <t>Расходы на реализацию инвестиционной программы, всего
(тыс. руб.)</t>
  </si>
  <si>
    <t>Расходы на реализацию инвестиционной программы  в 2013 году</t>
  </si>
  <si>
    <t>Отклонение фактических показателей от плановых</t>
  </si>
  <si>
    <t>начало
(мес./год)</t>
  </si>
  <si>
    <t>окончание
(мес./год)</t>
  </si>
  <si>
    <t>план ***</t>
  </si>
  <si>
    <t>факт</t>
  </si>
  <si>
    <t>период 2013 года
(тыс. руб.)</t>
  </si>
  <si>
    <t>с начала реализации проекта нарастающим итогом
(тыс. руб.)</t>
  </si>
  <si>
    <t>период 2013 года, %</t>
  </si>
  <si>
    <t>с начала реализации проекта нарастающим итогом, %</t>
  </si>
  <si>
    <t>1</t>
  </si>
  <si>
    <t xml:space="preserve">Реконструкция ряжевых причалов  Р7-10, </t>
  </si>
  <si>
    <t>сентябрь 2007 год</t>
  </si>
  <si>
    <t>ноябрь 2013 год</t>
  </si>
  <si>
    <t>в том числе:</t>
  </si>
  <si>
    <t>- за счет собственных средств организации;</t>
  </si>
  <si>
    <t>- за счет заемных средств;</t>
  </si>
  <si>
    <t>-</t>
  </si>
  <si>
    <t>- за счет средств бюджетов всех уровней бюджетной системы РФ **.</t>
  </si>
  <si>
    <t>2</t>
  </si>
  <si>
    <t xml:space="preserve">Закуп специальных контейнеров ИСО-1СХ, </t>
  </si>
  <si>
    <t>июнь    2012 год</t>
  </si>
  <si>
    <t>октябрь 2013 год</t>
  </si>
  <si>
    <t>3</t>
  </si>
  <si>
    <t xml:space="preserve">Закуп специальных контейнеров СК-3-1,5, </t>
  </si>
  <si>
    <t>июль    2012 год</t>
  </si>
  <si>
    <t>январь 2013 год</t>
  </si>
  <si>
    <t>4</t>
  </si>
  <si>
    <t xml:space="preserve">Закуп специальных контейнеров СК-3-30Д, </t>
  </si>
  <si>
    <t>сентябрь 2013 год</t>
  </si>
  <si>
    <t>5</t>
  </si>
  <si>
    <t xml:space="preserve">Закуп портальных кранов Liebherr LPS 180 для перегрузки контейнеров, </t>
  </si>
  <si>
    <t>апрель    2012 год</t>
  </si>
  <si>
    <t>апрель 2014 год</t>
  </si>
  <si>
    <t xml:space="preserve">Закуп систем управления крановым оборудованием, </t>
  </si>
  <si>
    <t>декабрь 2011 год</t>
  </si>
  <si>
    <t>декабрь 2012 год</t>
  </si>
  <si>
    <t>Закуп речного буксира</t>
  </si>
  <si>
    <t>февраль 2011 год</t>
  </si>
  <si>
    <t>сентябрь 2012 год</t>
  </si>
  <si>
    <t>Закуп морского буксира</t>
  </si>
  <si>
    <t>январь 2011 год</t>
  </si>
  <si>
    <t xml:space="preserve">Закуп бункеровщика жидким топливом, </t>
  </si>
  <si>
    <t>ноябрь 2010 год</t>
  </si>
  <si>
    <t>март      2014 год</t>
  </si>
  <si>
    <t>Оснащение техническими средствами охраны ЗТФ</t>
  </si>
  <si>
    <t>декабрь 2010 год</t>
  </si>
  <si>
    <t>июнь 2016 год</t>
  </si>
  <si>
    <t>Модернизация Трехуровневой системы связи ЗТФ</t>
  </si>
  <si>
    <t>январь 2014 год</t>
  </si>
  <si>
    <t>декабрь 2015 год</t>
  </si>
  <si>
    <t>Система контроля расхода топлива</t>
  </si>
  <si>
    <t>декабрь 2016 год</t>
  </si>
  <si>
    <t>Строительство автомойки для транспортных средств Автотранспортного комплекса ЗТФ</t>
  </si>
  <si>
    <t>Внедрение Автоматизированной системы контроля и управления энергоресурсами ЗТФ</t>
  </si>
  <si>
    <t>6</t>
  </si>
  <si>
    <t>Модернизация пожарного водовода ЗТФ</t>
  </si>
  <si>
    <t>7</t>
  </si>
  <si>
    <t xml:space="preserve">Строительство бункеровщика жидким топливом, </t>
  </si>
  <si>
    <t>сентябрь 2015 год</t>
  </si>
  <si>
    <t>____*_Приводятся сведения на очередной период (период t).</t>
  </si>
  <si>
    <t>___**_В случае, если предусмотрено финансирование реализации инвестиционной программы (инвестиционного проекта) за счет средств нескольких уровней бюджетной системы Российской Федерации, приводится расшифровка запланированных сумм расходов с детализацией по каждому уровню.</t>
  </si>
  <si>
    <t>__***_В текущих ценах.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</si>
</sst>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49" fontId="2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1" fontId="4" fillId="0" borderId="12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" fontId="3" fillId="0" borderId="13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1" fontId="1" fillId="0" borderId="17" xfId="0" applyNumberFormat="1" applyFont="1" applyFill="1" applyBorder="1" applyAlignment="1">
      <alignment horizontal="center" vertical="center"/>
    </xf>
    <xf numFmtId="3" fontId="1" fillId="0" borderId="17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20" xfId="0" applyNumberFormat="1" applyFont="1" applyFill="1" applyBorder="1" applyAlignment="1">
      <alignment horizontal="left" vertical="center" wrapText="1"/>
    </xf>
    <xf numFmtId="1" fontId="1" fillId="0" borderId="21" xfId="0" applyNumberFormat="1" applyFont="1" applyFill="1" applyBorder="1" applyAlignment="1">
      <alignment horizontal="center" vertical="center" wrapText="1"/>
    </xf>
    <xf numFmtId="3" fontId="1" fillId="0" borderId="21" xfId="0" applyNumberFormat="1" applyFont="1" applyFill="1" applyBorder="1" applyAlignment="1">
      <alignment horizontal="center" vertical="center"/>
    </xf>
    <xf numFmtId="164" fontId="1" fillId="0" borderId="21" xfId="0" applyNumberFormat="1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center"/>
    </xf>
    <xf numFmtId="49" fontId="1" fillId="0" borderId="23" xfId="0" applyNumberFormat="1" applyFont="1" applyFill="1" applyBorder="1" applyAlignment="1">
      <alignment horizontal="left" vertical="center" wrapText="1"/>
    </xf>
    <xf numFmtId="49" fontId="1" fillId="0" borderId="24" xfId="0" applyNumberFormat="1" applyFont="1" applyFill="1" applyBorder="1" applyAlignment="1">
      <alignment horizontal="left" vertical="center" wrapText="1"/>
    </xf>
    <xf numFmtId="1" fontId="1" fillId="0" borderId="25" xfId="0" applyNumberFormat="1" applyFont="1" applyFill="1" applyBorder="1" applyAlignment="1">
      <alignment horizontal="center" vertical="center"/>
    </xf>
    <xf numFmtId="3" fontId="1" fillId="0" borderId="25" xfId="0" applyNumberFormat="1" applyFont="1" applyFill="1" applyBorder="1" applyAlignment="1">
      <alignment horizontal="center" vertical="center"/>
    </xf>
    <xf numFmtId="164" fontId="1" fillId="0" borderId="25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1" fontId="1" fillId="0" borderId="14" xfId="0" applyNumberFormat="1" applyFont="1" applyFill="1" applyBorder="1" applyAlignment="1">
      <alignment horizontal="center" vertical="center"/>
    </xf>
    <xf numFmtId="1" fontId="1" fillId="0" borderId="15" xfId="0" applyNumberFormat="1" applyFont="1" applyFill="1" applyBorder="1" applyAlignment="1">
      <alignment horizontal="center" vertical="center"/>
    </xf>
    <xf numFmtId="1" fontId="1" fillId="0" borderId="16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/>
    </xf>
    <xf numFmtId="3" fontId="1" fillId="0" borderId="15" xfId="0" applyNumberFormat="1" applyFont="1" applyFill="1" applyBorder="1" applyAlignment="1">
      <alignment horizontal="center" vertical="center"/>
    </xf>
    <xf numFmtId="3" fontId="1" fillId="0" borderId="16" xfId="0" applyNumberFormat="1" applyFont="1" applyFill="1" applyBorder="1" applyAlignment="1">
      <alignment horizontal="center" vertical="center"/>
    </xf>
    <xf numFmtId="164" fontId="1" fillId="0" borderId="14" xfId="0" applyNumberFormat="1" applyFont="1" applyFill="1" applyBorder="1" applyAlignment="1">
      <alignment horizontal="center" vertical="center"/>
    </xf>
    <xf numFmtId="164" fontId="1" fillId="0" borderId="15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3" fontId="1" fillId="0" borderId="18" xfId="0" applyNumberFormat="1" applyFont="1" applyFill="1" applyBorder="1" applyAlignment="1">
      <alignment horizontal="center" vertical="center"/>
    </xf>
    <xf numFmtId="3" fontId="1" fillId="0" borderId="19" xfId="0" applyNumberFormat="1" applyFont="1" applyFill="1" applyBorder="1" applyAlignment="1">
      <alignment horizontal="center" vertical="center"/>
    </xf>
    <xf numFmtId="3" fontId="1" fillId="0" borderId="20" xfId="0" applyNumberFormat="1" applyFont="1" applyFill="1" applyBorder="1" applyAlignment="1">
      <alignment horizontal="center" vertical="center"/>
    </xf>
    <xf numFmtId="164" fontId="1" fillId="0" borderId="18" xfId="0" applyNumberFormat="1" applyFont="1" applyFill="1" applyBorder="1" applyAlignment="1">
      <alignment horizontal="center" vertical="center"/>
    </xf>
    <xf numFmtId="164" fontId="1" fillId="0" borderId="19" xfId="0" applyNumberFormat="1" applyFont="1" applyFill="1" applyBorder="1" applyAlignment="1">
      <alignment horizontal="center" vertical="center"/>
    </xf>
    <xf numFmtId="164" fontId="1" fillId="0" borderId="20" xfId="0" applyNumberFormat="1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1" fontId="1" fillId="0" borderId="22" xfId="0" applyNumberFormat="1" applyFont="1" applyFill="1" applyBorder="1" applyAlignment="1">
      <alignment horizontal="center" vertical="center"/>
    </xf>
    <xf numFmtId="1" fontId="1" fillId="0" borderId="23" xfId="0" applyNumberFormat="1" applyFont="1" applyFill="1" applyBorder="1" applyAlignment="1">
      <alignment horizontal="center" vertical="center"/>
    </xf>
    <xf numFmtId="1" fontId="1" fillId="0" borderId="24" xfId="0" applyNumberFormat="1" applyFont="1" applyFill="1" applyBorder="1" applyAlignment="1">
      <alignment horizontal="center" vertical="center"/>
    </xf>
    <xf numFmtId="3" fontId="1" fillId="0" borderId="22" xfId="0" applyNumberFormat="1" applyFont="1" applyFill="1" applyBorder="1" applyAlignment="1">
      <alignment horizontal="center" vertical="center"/>
    </xf>
    <xf numFmtId="3" fontId="1" fillId="0" borderId="23" xfId="0" applyNumberFormat="1" applyFont="1" applyFill="1" applyBorder="1" applyAlignment="1">
      <alignment horizontal="center" vertical="center"/>
    </xf>
    <xf numFmtId="3" fontId="1" fillId="0" borderId="24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justify" wrapText="1"/>
    </xf>
    <xf numFmtId="0" fontId="5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D92"/>
  <sheetViews>
    <sheetView tabSelected="1" zoomScaleNormal="100" zoomScaleSheetLayoutView="100" workbookViewId="0">
      <pane ySplit="8" topLeftCell="A21" activePane="bottomLeft" state="frozen"/>
      <selection activeCell="H45" sqref="H45:AE45"/>
      <selection pane="bottomLeft" activeCell="H45" sqref="H45:AJ45"/>
    </sheetView>
  </sheetViews>
  <sheetFormatPr defaultColWidth="0.85546875" defaultRowHeight="15" x14ac:dyDescent="0.25"/>
  <cols>
    <col min="1" max="35" width="0.85546875" style="1"/>
    <col min="36" max="36" width="21.5703125" style="1" customWidth="1"/>
    <col min="37" max="16384" width="0.85546875" style="1"/>
  </cols>
  <sheetData>
    <row r="1" spans="1:167" ht="14.25" customHeight="1" x14ac:dyDescent="0.25">
      <c r="FK1" s="2" t="s">
        <v>0</v>
      </c>
    </row>
    <row r="2" spans="1:167" ht="12.75" customHeight="1" x14ac:dyDescent="0.25"/>
    <row r="3" spans="1:167" s="3" customFormat="1" ht="14.25" customHeight="1" x14ac:dyDescent="0.25">
      <c r="DS3" s="4" t="s">
        <v>1</v>
      </c>
      <c r="DT3" s="5" t="s">
        <v>2</v>
      </c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3" t="s">
        <v>3</v>
      </c>
    </row>
    <row r="4" spans="1:167" ht="6" customHeight="1" x14ac:dyDescent="0.25"/>
    <row r="5" spans="1:167" s="18" customFormat="1" ht="30" customHeight="1" x14ac:dyDescent="0.2">
      <c r="A5" s="6" t="s">
        <v>4</v>
      </c>
      <c r="B5" s="7"/>
      <c r="C5" s="7"/>
      <c r="D5" s="7"/>
      <c r="E5" s="7"/>
      <c r="F5" s="8"/>
      <c r="G5" s="6" t="s">
        <v>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8"/>
      <c r="AK5" s="9" t="s">
        <v>6</v>
      </c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1"/>
      <c r="BK5" s="12" t="s">
        <v>7</v>
      </c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4"/>
      <c r="BZ5" s="15" t="s">
        <v>8</v>
      </c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7"/>
      <c r="EH5" s="6" t="s">
        <v>9</v>
      </c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8"/>
    </row>
    <row r="6" spans="1:167" s="18" customFormat="1" ht="14.25" customHeight="1" x14ac:dyDescent="0.2">
      <c r="A6" s="19"/>
      <c r="B6" s="20"/>
      <c r="C6" s="20"/>
      <c r="D6" s="20"/>
      <c r="E6" s="20"/>
      <c r="F6" s="21"/>
      <c r="G6" s="19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1"/>
      <c r="AK6" s="22" t="s">
        <v>10</v>
      </c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4"/>
      <c r="AX6" s="22" t="s">
        <v>11</v>
      </c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4"/>
      <c r="BK6" s="25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7"/>
      <c r="BZ6" s="15" t="s">
        <v>12</v>
      </c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7"/>
      <c r="DD6" s="15" t="s">
        <v>13</v>
      </c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7"/>
      <c r="EH6" s="28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30"/>
    </row>
    <row r="7" spans="1:167" s="18" customFormat="1" ht="87.75" customHeight="1" x14ac:dyDescent="0.2">
      <c r="A7" s="28"/>
      <c r="B7" s="29"/>
      <c r="C7" s="29"/>
      <c r="D7" s="29"/>
      <c r="E7" s="29"/>
      <c r="F7" s="30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  <c r="AK7" s="31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3"/>
      <c r="AX7" s="31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3"/>
      <c r="BK7" s="34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6"/>
      <c r="BZ7" s="37" t="s">
        <v>14</v>
      </c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8" t="s">
        <v>15</v>
      </c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40"/>
      <c r="DD7" s="37" t="s">
        <v>14</v>
      </c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8" t="s">
        <v>15</v>
      </c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40"/>
      <c r="EH7" s="37" t="s">
        <v>16</v>
      </c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8" t="s">
        <v>17</v>
      </c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40"/>
    </row>
    <row r="8" spans="1:167" s="44" customFormat="1" ht="11.25" x14ac:dyDescent="0.2">
      <c r="A8" s="41">
        <v>1</v>
      </c>
      <c r="B8" s="41"/>
      <c r="C8" s="41"/>
      <c r="D8" s="41"/>
      <c r="E8" s="41"/>
      <c r="F8" s="41"/>
      <c r="G8" s="42">
        <v>2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3">
        <v>3</v>
      </c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>
        <v>4</v>
      </c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2">
        <v>5</v>
      </c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>
        <v>6</v>
      </c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>
        <v>7</v>
      </c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>
        <v>8</v>
      </c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>
        <v>9</v>
      </c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>
        <v>10</v>
      </c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>
        <v>11</v>
      </c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</row>
    <row r="9" spans="1:167" s="54" customFormat="1" ht="45" customHeight="1" x14ac:dyDescent="0.2">
      <c r="A9" s="45" t="s">
        <v>18</v>
      </c>
      <c r="B9" s="46"/>
      <c r="C9" s="46"/>
      <c r="D9" s="46"/>
      <c r="E9" s="46"/>
      <c r="F9" s="47"/>
      <c r="G9" s="48"/>
      <c r="H9" s="49" t="s">
        <v>19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50"/>
      <c r="AK9" s="51" t="s">
        <v>20</v>
      </c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 t="s">
        <v>21</v>
      </c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2">
        <f>SUM(BK11:BY13)</f>
        <v>201866</v>
      </c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>
        <f>SUM(BZ11:CM13)</f>
        <v>31198</v>
      </c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>
        <f>SUM(CN11:DC13)</f>
        <v>206552</v>
      </c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>
        <f>SUM(DD11:DQ13)</f>
        <v>25548</v>
      </c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>
        <f>SUM(DR11:EG13)</f>
        <v>200903</v>
      </c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3">
        <f>SUM(EH11:EU13)</f>
        <v>0.81889864734918905</v>
      </c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>
        <f>SUM(EV11:FK13)</f>
        <v>0.97265095472326579</v>
      </c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</row>
    <row r="10" spans="1:167" s="64" customFormat="1" ht="13.5" customHeight="1" x14ac:dyDescent="0.2">
      <c r="A10" s="55"/>
      <c r="B10" s="56"/>
      <c r="C10" s="56"/>
      <c r="D10" s="56"/>
      <c r="E10" s="56"/>
      <c r="F10" s="57"/>
      <c r="G10" s="58"/>
      <c r="H10" s="59" t="s">
        <v>22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60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</row>
    <row r="11" spans="1:167" s="64" customFormat="1" ht="30.75" customHeight="1" x14ac:dyDescent="0.2">
      <c r="A11" s="55"/>
      <c r="B11" s="56"/>
      <c r="C11" s="56"/>
      <c r="D11" s="56"/>
      <c r="E11" s="56"/>
      <c r="F11" s="57"/>
      <c r="G11" s="65"/>
      <c r="H11" s="66" t="s">
        <v>23</v>
      </c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7"/>
      <c r="AK11" s="68" t="s">
        <v>20</v>
      </c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 t="s">
        <v>21</v>
      </c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9">
        <v>201866</v>
      </c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>
        <v>31198</v>
      </c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>
        <v>206552</v>
      </c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>
        <v>25548</v>
      </c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>
        <v>200903</v>
      </c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70">
        <f>DD11/BZ11</f>
        <v>0.81889864734918905</v>
      </c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>
        <f>DR11/CN11</f>
        <v>0.97265095472326579</v>
      </c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</row>
    <row r="12" spans="1:167" s="64" customFormat="1" ht="15.75" customHeight="1" x14ac:dyDescent="0.2">
      <c r="A12" s="55"/>
      <c r="B12" s="56"/>
      <c r="C12" s="56"/>
      <c r="D12" s="56"/>
      <c r="E12" s="56"/>
      <c r="F12" s="57"/>
      <c r="G12" s="65"/>
      <c r="H12" s="66" t="s">
        <v>24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7"/>
      <c r="AK12" s="71" t="s">
        <v>25</v>
      </c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 t="s">
        <v>25</v>
      </c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69">
        <v>0</v>
      </c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>
        <v>0</v>
      </c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>
        <v>0</v>
      </c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>
        <v>0</v>
      </c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>
        <v>0</v>
      </c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70" t="s">
        <v>25</v>
      </c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 t="s">
        <v>25</v>
      </c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</row>
    <row r="13" spans="1:167" s="64" customFormat="1" ht="31.5" customHeight="1" x14ac:dyDescent="0.2">
      <c r="A13" s="72"/>
      <c r="B13" s="73"/>
      <c r="C13" s="73"/>
      <c r="D13" s="73"/>
      <c r="E13" s="73"/>
      <c r="F13" s="74"/>
      <c r="G13" s="75"/>
      <c r="H13" s="76" t="s">
        <v>26</v>
      </c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7"/>
      <c r="AK13" s="78" t="s">
        <v>25</v>
      </c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 t="s">
        <v>25</v>
      </c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9">
        <v>0</v>
      </c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>
        <v>0</v>
      </c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>
        <v>0</v>
      </c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>
        <v>0</v>
      </c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>
        <v>0</v>
      </c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80" t="s">
        <v>25</v>
      </c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 t="s">
        <v>25</v>
      </c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</row>
    <row r="14" spans="1:167" s="54" customFormat="1" ht="42.75" customHeight="1" x14ac:dyDescent="0.2">
      <c r="A14" s="45" t="s">
        <v>27</v>
      </c>
      <c r="B14" s="46"/>
      <c r="C14" s="46"/>
      <c r="D14" s="46"/>
      <c r="E14" s="46"/>
      <c r="F14" s="47"/>
      <c r="G14" s="48"/>
      <c r="H14" s="49" t="s">
        <v>28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  <c r="AK14" s="51" t="str">
        <f>AK16</f>
        <v>июнь    2012 год</v>
      </c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 t="str">
        <f>AX16</f>
        <v>октябрь 2013 год</v>
      </c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2">
        <f>SUM(BK16:BY18)</f>
        <v>611776</v>
      </c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>
        <f>SUM(BZ16:CM18)</f>
        <v>154709</v>
      </c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>
        <f>SUM(CN16:DC18)</f>
        <v>475049</v>
      </c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>
        <f>SUM(DD16:DQ18)</f>
        <v>167131</v>
      </c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>
        <f>SUM(DR16:EG18)</f>
        <v>487471</v>
      </c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3">
        <f>SUM(EH16:EU18)</f>
        <v>1.0802926785125624</v>
      </c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>
        <f>SUM(EV16:FK18)</f>
        <v>1.0261488814838049</v>
      </c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</row>
    <row r="15" spans="1:167" s="64" customFormat="1" ht="13.5" customHeight="1" x14ac:dyDescent="0.2">
      <c r="A15" s="55"/>
      <c r="B15" s="56"/>
      <c r="C15" s="56"/>
      <c r="D15" s="56"/>
      <c r="E15" s="56"/>
      <c r="F15" s="57"/>
      <c r="G15" s="58"/>
      <c r="H15" s="59" t="s">
        <v>22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60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</row>
    <row r="16" spans="1:167" s="64" customFormat="1" ht="30.75" customHeight="1" x14ac:dyDescent="0.2">
      <c r="A16" s="55"/>
      <c r="B16" s="56"/>
      <c r="C16" s="56"/>
      <c r="D16" s="56"/>
      <c r="E16" s="56"/>
      <c r="F16" s="57"/>
      <c r="G16" s="65"/>
      <c r="H16" s="66" t="s">
        <v>23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7"/>
      <c r="AK16" s="68" t="s">
        <v>29</v>
      </c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 t="s">
        <v>30</v>
      </c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9">
        <f>167131+444645</f>
        <v>611776</v>
      </c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>
        <v>154709</v>
      </c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>
        <f>320340+BZ16</f>
        <v>475049</v>
      </c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>
        <v>167131</v>
      </c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>
        <f>320340+DD16</f>
        <v>487471</v>
      </c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70">
        <f>DD16/BZ16</f>
        <v>1.0802926785125624</v>
      </c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>
        <f>DR16/CN16</f>
        <v>1.0261488814838049</v>
      </c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</row>
    <row r="17" spans="1:212" s="64" customFormat="1" ht="15.75" customHeight="1" x14ac:dyDescent="0.2">
      <c r="A17" s="55"/>
      <c r="B17" s="56"/>
      <c r="C17" s="56"/>
      <c r="D17" s="56"/>
      <c r="E17" s="56"/>
      <c r="F17" s="57"/>
      <c r="G17" s="65"/>
      <c r="H17" s="66" t="s">
        <v>24</v>
      </c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7"/>
      <c r="AK17" s="71" t="s">
        <v>25</v>
      </c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 t="s">
        <v>25</v>
      </c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69">
        <v>0</v>
      </c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>
        <v>0</v>
      </c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>
        <v>0</v>
      </c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>
        <v>0</v>
      </c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>
        <v>0</v>
      </c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70" t="s">
        <v>25</v>
      </c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 t="s">
        <v>25</v>
      </c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</row>
    <row r="18" spans="1:212" s="64" customFormat="1" ht="31.5" customHeight="1" x14ac:dyDescent="0.2">
      <c r="A18" s="72"/>
      <c r="B18" s="73"/>
      <c r="C18" s="73"/>
      <c r="D18" s="73"/>
      <c r="E18" s="73"/>
      <c r="F18" s="74"/>
      <c r="G18" s="75"/>
      <c r="H18" s="76" t="s">
        <v>26</v>
      </c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7"/>
      <c r="AK18" s="78" t="s">
        <v>25</v>
      </c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 t="s">
        <v>25</v>
      </c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9">
        <v>0</v>
      </c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>
        <v>0</v>
      </c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>
        <v>0</v>
      </c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>
        <v>0</v>
      </c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>
        <v>0</v>
      </c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80" t="s">
        <v>25</v>
      </c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 t="s">
        <v>25</v>
      </c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</row>
    <row r="19" spans="1:212" s="54" customFormat="1" ht="42.75" customHeight="1" x14ac:dyDescent="0.2">
      <c r="A19" s="45" t="s">
        <v>31</v>
      </c>
      <c r="B19" s="46"/>
      <c r="C19" s="46"/>
      <c r="D19" s="46"/>
      <c r="E19" s="46"/>
      <c r="F19" s="47"/>
      <c r="G19" s="48"/>
      <c r="H19" s="49" t="s">
        <v>32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50"/>
      <c r="AK19" s="51" t="str">
        <f>AK21</f>
        <v>июль    2012 год</v>
      </c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 t="str">
        <f>AX21</f>
        <v>январь 2013 год</v>
      </c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2">
        <f>SUM(BK21:BY23)</f>
        <v>168398</v>
      </c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>
        <f>SUM(BZ21:CM23)</f>
        <v>109713</v>
      </c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>
        <f>SUM(CN21:DC23)</f>
        <v>109713</v>
      </c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>
        <f>SUM(DD21:DQ23)</f>
        <v>101565</v>
      </c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>
        <f>SUM(DR21:EG23)</f>
        <v>101565</v>
      </c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3">
        <f>SUM(EH21:EU23)</f>
        <v>0.9257335046895081</v>
      </c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>
        <f>SUM(EV21:FK23)</f>
        <v>0.9257335046895081</v>
      </c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</row>
    <row r="20" spans="1:212" s="64" customFormat="1" ht="13.5" customHeight="1" x14ac:dyDescent="0.2">
      <c r="A20" s="55"/>
      <c r="B20" s="56"/>
      <c r="C20" s="56"/>
      <c r="D20" s="56"/>
      <c r="E20" s="56"/>
      <c r="F20" s="57"/>
      <c r="G20" s="58"/>
      <c r="H20" s="59" t="s">
        <v>22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60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  <c r="EZ20" s="63"/>
      <c r="FA20" s="63"/>
      <c r="FB20" s="63"/>
      <c r="FC20" s="63"/>
      <c r="FD20" s="63"/>
      <c r="FE20" s="63"/>
      <c r="FF20" s="63"/>
      <c r="FG20" s="63"/>
      <c r="FH20" s="63"/>
      <c r="FI20" s="63"/>
      <c r="FJ20" s="63"/>
      <c r="FK20" s="63"/>
    </row>
    <row r="21" spans="1:212" s="64" customFormat="1" ht="30.75" customHeight="1" x14ac:dyDescent="0.2">
      <c r="A21" s="55"/>
      <c r="B21" s="56"/>
      <c r="C21" s="56"/>
      <c r="D21" s="56"/>
      <c r="E21" s="56"/>
      <c r="F21" s="57"/>
      <c r="G21" s="65"/>
      <c r="H21" s="66" t="s">
        <v>23</v>
      </c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7"/>
      <c r="AK21" s="68" t="s">
        <v>33</v>
      </c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 t="s">
        <v>34</v>
      </c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9">
        <f>66833+101565</f>
        <v>168398</v>
      </c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>
        <v>109713</v>
      </c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>
        <f>109713</f>
        <v>109713</v>
      </c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>
        <v>101565</v>
      </c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>
        <v>101565</v>
      </c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70">
        <f>DD21/BZ21</f>
        <v>0.9257335046895081</v>
      </c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>
        <f>DR21/CN21</f>
        <v>0.9257335046895081</v>
      </c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</row>
    <row r="22" spans="1:212" s="64" customFormat="1" ht="15.75" customHeight="1" x14ac:dyDescent="0.2">
      <c r="A22" s="55"/>
      <c r="B22" s="56"/>
      <c r="C22" s="56"/>
      <c r="D22" s="56"/>
      <c r="E22" s="56"/>
      <c r="F22" s="57"/>
      <c r="G22" s="65"/>
      <c r="H22" s="66" t="s">
        <v>24</v>
      </c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7"/>
      <c r="AK22" s="71" t="s">
        <v>25</v>
      </c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 t="s">
        <v>25</v>
      </c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69">
        <v>0</v>
      </c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>
        <v>0</v>
      </c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>
        <v>0</v>
      </c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>
        <v>0</v>
      </c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>
        <v>0</v>
      </c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70" t="s">
        <v>25</v>
      </c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 t="s">
        <v>25</v>
      </c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</row>
    <row r="23" spans="1:212" s="64" customFormat="1" ht="31.5" customHeight="1" x14ac:dyDescent="0.2">
      <c r="A23" s="72"/>
      <c r="B23" s="73"/>
      <c r="C23" s="73"/>
      <c r="D23" s="73"/>
      <c r="E23" s="73"/>
      <c r="F23" s="74"/>
      <c r="G23" s="75"/>
      <c r="H23" s="76" t="s">
        <v>26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7"/>
      <c r="AK23" s="78" t="s">
        <v>25</v>
      </c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 t="s">
        <v>25</v>
      </c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9">
        <v>0</v>
      </c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>
        <v>0</v>
      </c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>
        <v>0</v>
      </c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>
        <v>0</v>
      </c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>
        <v>0</v>
      </c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80" t="s">
        <v>25</v>
      </c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 t="s">
        <v>25</v>
      </c>
      <c r="EW23" s="80"/>
      <c r="EX23" s="80"/>
      <c r="EY23" s="80"/>
      <c r="EZ23" s="80"/>
      <c r="FA23" s="80"/>
      <c r="FB23" s="80"/>
      <c r="FC23" s="80"/>
      <c r="FD23" s="80"/>
      <c r="FE23" s="80"/>
      <c r="FF23" s="80"/>
      <c r="FG23" s="80"/>
      <c r="FH23" s="80"/>
      <c r="FI23" s="80"/>
      <c r="FJ23" s="80"/>
      <c r="FK23" s="80"/>
    </row>
    <row r="24" spans="1:212" s="54" customFormat="1" ht="42.75" customHeight="1" x14ac:dyDescent="0.2">
      <c r="A24" s="45" t="s">
        <v>35</v>
      </c>
      <c r="B24" s="46"/>
      <c r="C24" s="46"/>
      <c r="D24" s="46"/>
      <c r="E24" s="46"/>
      <c r="F24" s="47"/>
      <c r="G24" s="48"/>
      <c r="H24" s="49" t="s">
        <v>36</v>
      </c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50"/>
      <c r="AK24" s="51" t="str">
        <f>AK26</f>
        <v>июнь    2012 год</v>
      </c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 t="str">
        <f>AX26</f>
        <v>сентябрь 2013 год</v>
      </c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2">
        <f>SUM(BK26:BY28)</f>
        <v>272897</v>
      </c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>
        <f>SUM(BZ26:CM28)</f>
        <v>206080</v>
      </c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>
        <f>SUM(CN26:DC28)</f>
        <v>206080</v>
      </c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>
        <f>SUM(DD26:DQ28)</f>
        <v>144256</v>
      </c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>
        <f>SUM(DR26:EG28)</f>
        <v>144256</v>
      </c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3">
        <f>SUM(EH26:EU28)</f>
        <v>0.7</v>
      </c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>
        <f>SUM(EV26:FK28)</f>
        <v>0.7</v>
      </c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</row>
    <row r="25" spans="1:212" s="64" customFormat="1" ht="13.5" customHeight="1" x14ac:dyDescent="0.2">
      <c r="A25" s="55"/>
      <c r="B25" s="56"/>
      <c r="C25" s="56"/>
      <c r="D25" s="56"/>
      <c r="E25" s="56"/>
      <c r="F25" s="57"/>
      <c r="G25" s="58"/>
      <c r="H25" s="59" t="s">
        <v>22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60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</row>
    <row r="26" spans="1:212" s="64" customFormat="1" ht="30.75" customHeight="1" x14ac:dyDescent="0.2">
      <c r="A26" s="55"/>
      <c r="B26" s="56"/>
      <c r="C26" s="56"/>
      <c r="D26" s="56"/>
      <c r="E26" s="56"/>
      <c r="F26" s="57"/>
      <c r="G26" s="65"/>
      <c r="H26" s="66" t="s">
        <v>23</v>
      </c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7"/>
      <c r="AK26" s="68" t="s">
        <v>29</v>
      </c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 t="s">
        <v>37</v>
      </c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9">
        <f>144256+128641</f>
        <v>272897</v>
      </c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>
        <v>206080</v>
      </c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>
        <f>BZ26</f>
        <v>206080</v>
      </c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>
        <v>144256</v>
      </c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>
        <f>DD26</f>
        <v>144256</v>
      </c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70">
        <f>DD26/BZ26</f>
        <v>0.7</v>
      </c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>
        <f>DR26/CN26</f>
        <v>0.7</v>
      </c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</row>
    <row r="27" spans="1:212" s="64" customFormat="1" ht="15.75" customHeight="1" x14ac:dyDescent="0.2">
      <c r="A27" s="55"/>
      <c r="B27" s="56"/>
      <c r="C27" s="56"/>
      <c r="D27" s="56"/>
      <c r="E27" s="56"/>
      <c r="F27" s="57"/>
      <c r="G27" s="65"/>
      <c r="H27" s="66" t="s">
        <v>24</v>
      </c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7"/>
      <c r="AK27" s="71" t="s">
        <v>25</v>
      </c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 t="s">
        <v>25</v>
      </c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69">
        <v>0</v>
      </c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>
        <v>0</v>
      </c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>
        <v>0</v>
      </c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>
        <v>0</v>
      </c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>
        <v>0</v>
      </c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70" t="s">
        <v>25</v>
      </c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 t="s">
        <v>25</v>
      </c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</row>
    <row r="28" spans="1:212" s="64" customFormat="1" ht="31.5" customHeight="1" x14ac:dyDescent="0.2">
      <c r="A28" s="72"/>
      <c r="B28" s="73"/>
      <c r="C28" s="73"/>
      <c r="D28" s="73"/>
      <c r="E28" s="73"/>
      <c r="F28" s="74"/>
      <c r="G28" s="75"/>
      <c r="H28" s="76" t="s">
        <v>26</v>
      </c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7"/>
      <c r="AK28" s="78" t="s">
        <v>25</v>
      </c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 t="s">
        <v>25</v>
      </c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9">
        <v>0</v>
      </c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>
        <v>0</v>
      </c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>
        <v>0</v>
      </c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>
        <v>0</v>
      </c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>
        <v>0</v>
      </c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80" t="s">
        <v>25</v>
      </c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 t="s">
        <v>25</v>
      </c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I28" s="80"/>
      <c r="FJ28" s="80"/>
      <c r="FK28" s="80"/>
    </row>
    <row r="29" spans="1:212" s="54" customFormat="1" ht="42.75" customHeight="1" x14ac:dyDescent="0.2">
      <c r="A29" s="45" t="s">
        <v>38</v>
      </c>
      <c r="B29" s="46"/>
      <c r="C29" s="46"/>
      <c r="D29" s="46"/>
      <c r="E29" s="46"/>
      <c r="F29" s="47"/>
      <c r="G29" s="48"/>
      <c r="H29" s="49" t="s">
        <v>39</v>
      </c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50"/>
      <c r="AK29" s="51" t="str">
        <f>AK31</f>
        <v>апрель    2012 год</v>
      </c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 t="str">
        <f>AX31</f>
        <v>апрель 2014 год</v>
      </c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2">
        <f>SUM(BK31:BY33)</f>
        <v>744192</v>
      </c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>
        <f>SUM(BZ31:CM33)</f>
        <v>739657</v>
      </c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>
        <f>SUM(CN31:DC33)</f>
        <v>739657</v>
      </c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>
        <f>SUM(DD31:DQ33)</f>
        <v>744192</v>
      </c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>
        <f>SUM(DR31:EG33)</f>
        <v>744192</v>
      </c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3">
        <f>SUM(EH31:EU33)</f>
        <v>1.0061312202818333</v>
      </c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>
        <f>SUM(EV31:FK33)</f>
        <v>1.0061312202818333</v>
      </c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</row>
    <row r="30" spans="1:212" s="64" customFormat="1" ht="13.5" customHeight="1" x14ac:dyDescent="0.2">
      <c r="A30" s="55"/>
      <c r="B30" s="56"/>
      <c r="C30" s="56"/>
      <c r="D30" s="56"/>
      <c r="E30" s="56"/>
      <c r="F30" s="57"/>
      <c r="G30" s="58"/>
      <c r="H30" s="59" t="s">
        <v>22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60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3"/>
      <c r="EI30" s="63"/>
      <c r="EJ30" s="63"/>
      <c r="EK30" s="63"/>
      <c r="EL30" s="63"/>
      <c r="EM30" s="63"/>
      <c r="EN30" s="63"/>
      <c r="EO30" s="63"/>
      <c r="EP30" s="63"/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3"/>
    </row>
    <row r="31" spans="1:212" s="64" customFormat="1" ht="30.75" customHeight="1" x14ac:dyDescent="0.2">
      <c r="A31" s="55"/>
      <c r="B31" s="56"/>
      <c r="C31" s="56"/>
      <c r="D31" s="56"/>
      <c r="E31" s="56"/>
      <c r="F31" s="57"/>
      <c r="G31" s="65"/>
      <c r="H31" s="66" t="s">
        <v>23</v>
      </c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7"/>
      <c r="AK31" s="68" t="s">
        <v>40</v>
      </c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 t="s">
        <v>41</v>
      </c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9">
        <f>DR31</f>
        <v>744192</v>
      </c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>
        <v>739657</v>
      </c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>
        <f>BZ31</f>
        <v>739657</v>
      </c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>
        <v>744192</v>
      </c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>
        <f>DD31</f>
        <v>744192</v>
      </c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70">
        <f>DD31/BZ31</f>
        <v>1.0061312202818333</v>
      </c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>
        <f>DR31/CN31</f>
        <v>1.0061312202818333</v>
      </c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</row>
    <row r="32" spans="1:212" s="64" customFormat="1" ht="15.75" customHeight="1" x14ac:dyDescent="0.2">
      <c r="A32" s="55"/>
      <c r="B32" s="56"/>
      <c r="C32" s="56"/>
      <c r="D32" s="56"/>
      <c r="E32" s="56"/>
      <c r="F32" s="57"/>
      <c r="G32" s="65"/>
      <c r="H32" s="66" t="s">
        <v>24</v>
      </c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7"/>
      <c r="AK32" s="71" t="s">
        <v>25</v>
      </c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 t="s">
        <v>25</v>
      </c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69">
        <v>0</v>
      </c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>
        <v>0</v>
      </c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>
        <v>0</v>
      </c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>
        <v>0</v>
      </c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>
        <v>0</v>
      </c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70" t="s">
        <v>25</v>
      </c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 t="s">
        <v>25</v>
      </c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</row>
    <row r="33" spans="1:167" s="64" customFormat="1" ht="31.5" customHeight="1" x14ac:dyDescent="0.2">
      <c r="A33" s="72"/>
      <c r="B33" s="73"/>
      <c r="C33" s="73"/>
      <c r="D33" s="73"/>
      <c r="E33" s="73"/>
      <c r="F33" s="74"/>
      <c r="G33" s="75"/>
      <c r="H33" s="76" t="s">
        <v>26</v>
      </c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7"/>
      <c r="AK33" s="78" t="s">
        <v>25</v>
      </c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 t="s">
        <v>25</v>
      </c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9">
        <v>0</v>
      </c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>
        <v>0</v>
      </c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>
        <v>0</v>
      </c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>
        <v>0</v>
      </c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>
        <v>0</v>
      </c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80" t="s">
        <v>25</v>
      </c>
      <c r="EI33" s="80"/>
      <c r="EJ33" s="80"/>
      <c r="EK33" s="80"/>
      <c r="EL33" s="80"/>
      <c r="EM33" s="80"/>
      <c r="EN33" s="80"/>
      <c r="EO33" s="80"/>
      <c r="EP33" s="80"/>
      <c r="EQ33" s="80"/>
      <c r="ER33" s="80"/>
      <c r="ES33" s="80"/>
      <c r="ET33" s="80"/>
      <c r="EU33" s="80"/>
      <c r="EV33" s="80" t="s">
        <v>25</v>
      </c>
      <c r="EW33" s="80"/>
      <c r="EX33" s="80"/>
      <c r="EY33" s="80"/>
      <c r="EZ33" s="80"/>
      <c r="FA33" s="80"/>
      <c r="FB33" s="80"/>
      <c r="FC33" s="80"/>
      <c r="FD33" s="80"/>
      <c r="FE33" s="80"/>
      <c r="FF33" s="80"/>
      <c r="FG33" s="80"/>
      <c r="FH33" s="80"/>
      <c r="FI33" s="80"/>
      <c r="FJ33" s="80"/>
      <c r="FK33" s="80"/>
    </row>
    <row r="34" spans="1:167" s="54" customFormat="1" ht="51" hidden="1" customHeight="1" x14ac:dyDescent="0.2">
      <c r="A34" s="45"/>
      <c r="B34" s="46"/>
      <c r="C34" s="46"/>
      <c r="D34" s="46"/>
      <c r="E34" s="46"/>
      <c r="F34" s="47"/>
      <c r="G34" s="48"/>
      <c r="H34" s="49" t="s">
        <v>42</v>
      </c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50"/>
      <c r="AK34" s="81" t="s">
        <v>43</v>
      </c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3"/>
      <c r="AX34" s="81" t="s">
        <v>43</v>
      </c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3"/>
      <c r="BK34" s="84">
        <f>SUM(BK36:BY38)</f>
        <v>37222</v>
      </c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6"/>
      <c r="BZ34" s="84">
        <f>SUM(BZ36:CM38)</f>
        <v>34224</v>
      </c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6"/>
      <c r="CN34" s="84">
        <f>SUM(CN36:DC38)</f>
        <v>34224</v>
      </c>
      <c r="CO34" s="85"/>
      <c r="CP34" s="85"/>
      <c r="CQ34" s="85"/>
      <c r="CR34" s="85"/>
      <c r="CS34" s="85"/>
      <c r="CT34" s="85"/>
      <c r="CU34" s="85"/>
      <c r="CV34" s="85"/>
      <c r="CW34" s="85"/>
      <c r="CX34" s="85"/>
      <c r="CY34" s="85"/>
      <c r="CZ34" s="85"/>
      <c r="DA34" s="85"/>
      <c r="DB34" s="85"/>
      <c r="DC34" s="86"/>
      <c r="DD34" s="84">
        <f>SUM(DD36:DQ38)</f>
        <v>37222</v>
      </c>
      <c r="DE34" s="85"/>
      <c r="DF34" s="85"/>
      <c r="DG34" s="85"/>
      <c r="DH34" s="85"/>
      <c r="DI34" s="85"/>
      <c r="DJ34" s="85"/>
      <c r="DK34" s="85"/>
      <c r="DL34" s="85"/>
      <c r="DM34" s="85"/>
      <c r="DN34" s="85"/>
      <c r="DO34" s="85"/>
      <c r="DP34" s="85"/>
      <c r="DQ34" s="86"/>
      <c r="DR34" s="84">
        <f>SUM(DR36:EG38)</f>
        <v>37222</v>
      </c>
      <c r="DS34" s="85"/>
      <c r="DT34" s="85"/>
      <c r="DU34" s="85"/>
      <c r="DV34" s="85"/>
      <c r="DW34" s="85"/>
      <c r="DX34" s="85"/>
      <c r="DY34" s="85"/>
      <c r="DZ34" s="85"/>
      <c r="EA34" s="85"/>
      <c r="EB34" s="85"/>
      <c r="EC34" s="85"/>
      <c r="ED34" s="85"/>
      <c r="EE34" s="85"/>
      <c r="EF34" s="85"/>
      <c r="EG34" s="86"/>
      <c r="EH34" s="87">
        <f>SUM(EH36:EU38)</f>
        <v>1.087599345488546</v>
      </c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9"/>
      <c r="EV34" s="87">
        <f>SUM(EV36:FK38)</f>
        <v>1.087599345488546</v>
      </c>
      <c r="EW34" s="88"/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9"/>
    </row>
    <row r="35" spans="1:167" s="64" customFormat="1" ht="13.5" hidden="1" customHeight="1" x14ac:dyDescent="0.2">
      <c r="A35" s="90"/>
      <c r="B35" s="91"/>
      <c r="C35" s="91"/>
      <c r="D35" s="91"/>
      <c r="E35" s="91"/>
      <c r="F35" s="92"/>
      <c r="G35" s="58"/>
      <c r="H35" s="59" t="s">
        <v>22</v>
      </c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60"/>
      <c r="AK35" s="93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5"/>
      <c r="AX35" s="93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5"/>
      <c r="BK35" s="96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8"/>
      <c r="BZ35" s="96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8"/>
      <c r="CN35" s="96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8"/>
      <c r="DD35" s="96"/>
      <c r="DE35" s="97"/>
      <c r="DF35" s="97"/>
      <c r="DG35" s="97"/>
      <c r="DH35" s="97"/>
      <c r="DI35" s="97"/>
      <c r="DJ35" s="97"/>
      <c r="DK35" s="97"/>
      <c r="DL35" s="97"/>
      <c r="DM35" s="97"/>
      <c r="DN35" s="97"/>
      <c r="DO35" s="97"/>
      <c r="DP35" s="97"/>
      <c r="DQ35" s="98"/>
      <c r="DR35" s="96"/>
      <c r="DS35" s="97"/>
      <c r="DT35" s="97"/>
      <c r="DU35" s="97"/>
      <c r="DV35" s="97"/>
      <c r="DW35" s="97"/>
      <c r="DX35" s="97"/>
      <c r="DY35" s="97"/>
      <c r="DZ35" s="97"/>
      <c r="EA35" s="97"/>
      <c r="EB35" s="97"/>
      <c r="EC35" s="97"/>
      <c r="ED35" s="97"/>
      <c r="EE35" s="97"/>
      <c r="EF35" s="97"/>
      <c r="EG35" s="98"/>
      <c r="EH35" s="99"/>
      <c r="EI35" s="100"/>
      <c r="EJ35" s="100"/>
      <c r="EK35" s="100"/>
      <c r="EL35" s="100"/>
      <c r="EM35" s="100"/>
      <c r="EN35" s="100"/>
      <c r="EO35" s="100"/>
      <c r="EP35" s="100"/>
      <c r="EQ35" s="100"/>
      <c r="ER35" s="100"/>
      <c r="ES35" s="100"/>
      <c r="ET35" s="100"/>
      <c r="EU35" s="101"/>
      <c r="EV35" s="99"/>
      <c r="EW35" s="100"/>
      <c r="EX35" s="100"/>
      <c r="EY35" s="100"/>
      <c r="EZ35" s="100"/>
      <c r="FA35" s="100"/>
      <c r="FB35" s="100"/>
      <c r="FC35" s="100"/>
      <c r="FD35" s="100"/>
      <c r="FE35" s="100"/>
      <c r="FF35" s="100"/>
      <c r="FG35" s="100"/>
      <c r="FH35" s="100"/>
      <c r="FI35" s="100"/>
      <c r="FJ35" s="100"/>
      <c r="FK35" s="101"/>
    </row>
    <row r="36" spans="1:167" s="64" customFormat="1" ht="30.75" hidden="1" customHeight="1" x14ac:dyDescent="0.2">
      <c r="A36" s="90"/>
      <c r="B36" s="91"/>
      <c r="C36" s="91"/>
      <c r="D36" s="91"/>
      <c r="E36" s="91"/>
      <c r="F36" s="92"/>
      <c r="G36" s="65"/>
      <c r="H36" s="66" t="s">
        <v>23</v>
      </c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7"/>
      <c r="AK36" s="68" t="s">
        <v>29</v>
      </c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 t="s">
        <v>44</v>
      </c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102">
        <v>37222</v>
      </c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4"/>
      <c r="BZ36" s="102">
        <v>34224</v>
      </c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4"/>
      <c r="CN36" s="102">
        <v>34224</v>
      </c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4"/>
      <c r="DD36" s="102">
        <v>37222</v>
      </c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4"/>
      <c r="DR36" s="102">
        <v>37222</v>
      </c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4"/>
      <c r="EH36" s="105">
        <f>DD36/BZ36</f>
        <v>1.087599345488546</v>
      </c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7"/>
      <c r="EV36" s="105">
        <f>DR36/CN36</f>
        <v>1.087599345488546</v>
      </c>
      <c r="EW36" s="106"/>
      <c r="EX36" s="106"/>
      <c r="EY36" s="106"/>
      <c r="EZ36" s="106"/>
      <c r="FA36" s="106"/>
      <c r="FB36" s="106"/>
      <c r="FC36" s="106"/>
      <c r="FD36" s="106"/>
      <c r="FE36" s="106"/>
      <c r="FF36" s="106"/>
      <c r="FG36" s="106"/>
      <c r="FH36" s="106"/>
      <c r="FI36" s="106"/>
      <c r="FJ36" s="106"/>
      <c r="FK36" s="107"/>
    </row>
    <row r="37" spans="1:167" s="64" customFormat="1" ht="15.75" hidden="1" customHeight="1" x14ac:dyDescent="0.2">
      <c r="A37" s="90"/>
      <c r="B37" s="91"/>
      <c r="C37" s="91"/>
      <c r="D37" s="91"/>
      <c r="E37" s="91"/>
      <c r="F37" s="92"/>
      <c r="G37" s="65"/>
      <c r="H37" s="66" t="s">
        <v>24</v>
      </c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7"/>
      <c r="AK37" s="108" t="s">
        <v>25</v>
      </c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10"/>
      <c r="AX37" s="108" t="s">
        <v>25</v>
      </c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10"/>
      <c r="BK37" s="102">
        <v>0</v>
      </c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4"/>
      <c r="BZ37" s="102">
        <v>0</v>
      </c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4"/>
      <c r="CN37" s="102">
        <v>0</v>
      </c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4"/>
      <c r="DD37" s="102">
        <v>0</v>
      </c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4"/>
      <c r="DR37" s="102">
        <v>0</v>
      </c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4"/>
      <c r="EH37" s="105" t="s">
        <v>25</v>
      </c>
      <c r="EI37" s="106"/>
      <c r="EJ37" s="106"/>
      <c r="EK37" s="106"/>
      <c r="EL37" s="106"/>
      <c r="EM37" s="106"/>
      <c r="EN37" s="106"/>
      <c r="EO37" s="106"/>
      <c r="EP37" s="106"/>
      <c r="EQ37" s="106"/>
      <c r="ER37" s="106"/>
      <c r="ES37" s="106"/>
      <c r="ET37" s="106"/>
      <c r="EU37" s="107"/>
      <c r="EV37" s="105" t="s">
        <v>25</v>
      </c>
      <c r="EW37" s="106"/>
      <c r="EX37" s="106"/>
      <c r="EY37" s="106"/>
      <c r="EZ37" s="106"/>
      <c r="FA37" s="106"/>
      <c r="FB37" s="106"/>
      <c r="FC37" s="106"/>
      <c r="FD37" s="106"/>
      <c r="FE37" s="106"/>
      <c r="FF37" s="106"/>
      <c r="FG37" s="106"/>
      <c r="FH37" s="106"/>
      <c r="FI37" s="106"/>
      <c r="FJ37" s="106"/>
      <c r="FK37" s="107"/>
    </row>
    <row r="38" spans="1:167" s="64" customFormat="1" ht="43.5" hidden="1" customHeight="1" x14ac:dyDescent="0.2">
      <c r="A38" s="111"/>
      <c r="B38" s="112"/>
      <c r="C38" s="112"/>
      <c r="D38" s="112"/>
      <c r="E38" s="112"/>
      <c r="F38" s="113"/>
      <c r="G38" s="75"/>
      <c r="H38" s="76" t="s">
        <v>26</v>
      </c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7"/>
      <c r="AK38" s="114" t="s">
        <v>25</v>
      </c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6"/>
      <c r="AX38" s="114" t="s">
        <v>25</v>
      </c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6"/>
      <c r="BK38" s="117">
        <v>0</v>
      </c>
      <c r="BL38" s="118"/>
      <c r="BM38" s="118"/>
      <c r="BN38" s="118"/>
      <c r="BO38" s="118"/>
      <c r="BP38" s="118"/>
      <c r="BQ38" s="118"/>
      <c r="BR38" s="118"/>
      <c r="BS38" s="118"/>
      <c r="BT38" s="118"/>
      <c r="BU38" s="118"/>
      <c r="BV38" s="118"/>
      <c r="BW38" s="118"/>
      <c r="BX38" s="118"/>
      <c r="BY38" s="119"/>
      <c r="BZ38" s="117">
        <v>0</v>
      </c>
      <c r="CA38" s="118"/>
      <c r="CB38" s="118"/>
      <c r="CC38" s="118"/>
      <c r="CD38" s="118"/>
      <c r="CE38" s="118"/>
      <c r="CF38" s="118"/>
      <c r="CG38" s="118"/>
      <c r="CH38" s="118"/>
      <c r="CI38" s="118"/>
      <c r="CJ38" s="118"/>
      <c r="CK38" s="118"/>
      <c r="CL38" s="118"/>
      <c r="CM38" s="119"/>
      <c r="CN38" s="117">
        <v>0</v>
      </c>
      <c r="CO38" s="118"/>
      <c r="CP38" s="118"/>
      <c r="CQ38" s="118"/>
      <c r="CR38" s="118"/>
      <c r="CS38" s="118"/>
      <c r="CT38" s="118"/>
      <c r="CU38" s="118"/>
      <c r="CV38" s="118"/>
      <c r="CW38" s="118"/>
      <c r="CX38" s="118"/>
      <c r="CY38" s="118"/>
      <c r="CZ38" s="118"/>
      <c r="DA38" s="118"/>
      <c r="DB38" s="118"/>
      <c r="DC38" s="119"/>
      <c r="DD38" s="117">
        <v>0</v>
      </c>
      <c r="DE38" s="118"/>
      <c r="DF38" s="118"/>
      <c r="DG38" s="118"/>
      <c r="DH38" s="118"/>
      <c r="DI38" s="118"/>
      <c r="DJ38" s="118"/>
      <c r="DK38" s="118"/>
      <c r="DL38" s="118"/>
      <c r="DM38" s="118"/>
      <c r="DN38" s="118"/>
      <c r="DO38" s="118"/>
      <c r="DP38" s="118"/>
      <c r="DQ38" s="119"/>
      <c r="DR38" s="117">
        <v>0</v>
      </c>
      <c r="DS38" s="118"/>
      <c r="DT38" s="118"/>
      <c r="DU38" s="118"/>
      <c r="DV38" s="118"/>
      <c r="DW38" s="118"/>
      <c r="DX38" s="118"/>
      <c r="DY38" s="118"/>
      <c r="DZ38" s="118"/>
      <c r="EA38" s="118"/>
      <c r="EB38" s="118"/>
      <c r="EC38" s="118"/>
      <c r="ED38" s="118"/>
      <c r="EE38" s="118"/>
      <c r="EF38" s="118"/>
      <c r="EG38" s="119"/>
      <c r="EH38" s="120" t="s">
        <v>25</v>
      </c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2"/>
      <c r="EV38" s="120" t="s">
        <v>25</v>
      </c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2"/>
    </row>
    <row r="39" spans="1:167" s="54" customFormat="1" ht="33.75" hidden="1" customHeight="1" x14ac:dyDescent="0.2">
      <c r="A39" s="45"/>
      <c r="B39" s="46"/>
      <c r="C39" s="46"/>
      <c r="D39" s="46"/>
      <c r="E39" s="46"/>
      <c r="F39" s="47"/>
      <c r="G39" s="48"/>
      <c r="H39" s="49" t="s">
        <v>45</v>
      </c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50"/>
      <c r="AK39" s="51" t="s">
        <v>46</v>
      </c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 t="s">
        <v>47</v>
      </c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2">
        <f>SUM(BK41:BY43)</f>
        <v>138983</v>
      </c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>
        <f>SUM(BZ41:CM43)</f>
        <v>55593</v>
      </c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>
        <f>SUM(CN41:DC43)</f>
        <v>138983</v>
      </c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>
        <f>SUM(DD41:DQ43)</f>
        <v>55593</v>
      </c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>
        <f>SUM(DR41:EG43)</f>
        <v>138983</v>
      </c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3">
        <f>SUM(EH41:EU43)</f>
        <v>1</v>
      </c>
      <c r="EI39" s="53"/>
      <c r="EJ39" s="53"/>
      <c r="EK39" s="53"/>
      <c r="EL39" s="53"/>
      <c r="EM39" s="53"/>
      <c r="EN39" s="53"/>
      <c r="EO39" s="53"/>
      <c r="EP39" s="53"/>
      <c r="EQ39" s="53"/>
      <c r="ER39" s="53"/>
      <c r="ES39" s="53"/>
      <c r="ET39" s="53"/>
      <c r="EU39" s="53"/>
      <c r="EV39" s="53">
        <f>SUM(EV41:FK43)</f>
        <v>1</v>
      </c>
      <c r="EW39" s="53"/>
      <c r="EX39" s="53"/>
      <c r="EY39" s="53"/>
      <c r="EZ39" s="53"/>
      <c r="FA39" s="53"/>
      <c r="FB39" s="53"/>
      <c r="FC39" s="53"/>
      <c r="FD39" s="53"/>
      <c r="FE39" s="53"/>
      <c r="FF39" s="53"/>
      <c r="FG39" s="53"/>
      <c r="FH39" s="53"/>
      <c r="FI39" s="53"/>
      <c r="FJ39" s="53"/>
      <c r="FK39" s="53"/>
    </row>
    <row r="40" spans="1:167" s="64" customFormat="1" ht="13.5" hidden="1" customHeight="1" x14ac:dyDescent="0.2">
      <c r="A40" s="90"/>
      <c r="B40" s="91"/>
      <c r="C40" s="91"/>
      <c r="D40" s="91"/>
      <c r="E40" s="91"/>
      <c r="F40" s="92"/>
      <c r="G40" s="58"/>
      <c r="H40" s="59" t="s">
        <v>22</v>
      </c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60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  <c r="EX40" s="63"/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3"/>
      <c r="FK40" s="63"/>
    </row>
    <row r="41" spans="1:167" s="64" customFormat="1" ht="33.75" hidden="1" customHeight="1" x14ac:dyDescent="0.2">
      <c r="A41" s="90"/>
      <c r="B41" s="91"/>
      <c r="C41" s="91"/>
      <c r="D41" s="91"/>
      <c r="E41" s="91"/>
      <c r="F41" s="92"/>
      <c r="G41" s="65"/>
      <c r="H41" s="66" t="s">
        <v>23</v>
      </c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7"/>
      <c r="AK41" s="68" t="s">
        <v>46</v>
      </c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 t="s">
        <v>47</v>
      </c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9">
        <v>138983</v>
      </c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>
        <v>55593</v>
      </c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>
        <v>138983</v>
      </c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>
        <v>55593</v>
      </c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>
        <v>138983</v>
      </c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70">
        <f>DD41/BZ41</f>
        <v>1</v>
      </c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70"/>
      <c r="EU41" s="70"/>
      <c r="EV41" s="70">
        <f>DR41/CN41</f>
        <v>1</v>
      </c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70"/>
      <c r="FJ41" s="70"/>
      <c r="FK41" s="70"/>
    </row>
    <row r="42" spans="1:167" s="64" customFormat="1" ht="15.75" hidden="1" customHeight="1" x14ac:dyDescent="0.2">
      <c r="A42" s="90"/>
      <c r="B42" s="91"/>
      <c r="C42" s="91"/>
      <c r="D42" s="91"/>
      <c r="E42" s="91"/>
      <c r="F42" s="92"/>
      <c r="G42" s="65"/>
      <c r="H42" s="66" t="s">
        <v>24</v>
      </c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7"/>
      <c r="AK42" s="71" t="s">
        <v>25</v>
      </c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 t="s">
        <v>25</v>
      </c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69">
        <v>0</v>
      </c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>
        <v>0</v>
      </c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>
        <v>0</v>
      </c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>
        <v>0</v>
      </c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>
        <v>0</v>
      </c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70" t="s">
        <v>25</v>
      </c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70"/>
      <c r="EU42" s="70"/>
      <c r="EV42" s="70" t="s">
        <v>25</v>
      </c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70"/>
      <c r="FJ42" s="70"/>
      <c r="FK42" s="70"/>
    </row>
    <row r="43" spans="1:167" s="64" customFormat="1" ht="61.5" hidden="1" customHeight="1" x14ac:dyDescent="0.2">
      <c r="A43" s="111"/>
      <c r="B43" s="112"/>
      <c r="C43" s="112"/>
      <c r="D43" s="112"/>
      <c r="E43" s="112"/>
      <c r="F43" s="113"/>
      <c r="G43" s="75"/>
      <c r="H43" s="76" t="s">
        <v>26</v>
      </c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7"/>
      <c r="AK43" s="78" t="s">
        <v>25</v>
      </c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 t="s">
        <v>25</v>
      </c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9">
        <v>0</v>
      </c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>
        <v>0</v>
      </c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>
        <v>0</v>
      </c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>
        <v>0</v>
      </c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>
        <v>0</v>
      </c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80" t="s">
        <v>25</v>
      </c>
      <c r="EI43" s="80"/>
      <c r="EJ43" s="80"/>
      <c r="EK43" s="80"/>
      <c r="EL43" s="80"/>
      <c r="EM43" s="80"/>
      <c r="EN43" s="80"/>
      <c r="EO43" s="80"/>
      <c r="EP43" s="80"/>
      <c r="EQ43" s="80"/>
      <c r="ER43" s="80"/>
      <c r="ES43" s="80"/>
      <c r="ET43" s="80"/>
      <c r="EU43" s="80"/>
      <c r="EV43" s="80" t="s">
        <v>25</v>
      </c>
      <c r="EW43" s="80"/>
      <c r="EX43" s="80"/>
      <c r="EY43" s="80"/>
      <c r="EZ43" s="80"/>
      <c r="FA43" s="80"/>
      <c r="FB43" s="80"/>
      <c r="FC43" s="80"/>
      <c r="FD43" s="80"/>
      <c r="FE43" s="80"/>
      <c r="FF43" s="80"/>
      <c r="FG43" s="80"/>
      <c r="FH43" s="80"/>
      <c r="FI43" s="80"/>
      <c r="FJ43" s="80"/>
      <c r="FK43" s="80"/>
    </row>
    <row r="44" spans="1:167" s="54" customFormat="1" ht="38.25" hidden="1" customHeight="1" x14ac:dyDescent="0.2">
      <c r="A44" s="45"/>
      <c r="B44" s="46"/>
      <c r="C44" s="46"/>
      <c r="D44" s="46"/>
      <c r="E44" s="46"/>
      <c r="F44" s="47"/>
      <c r="G44" s="48"/>
      <c r="H44" s="49" t="s">
        <v>48</v>
      </c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50"/>
      <c r="AK44" s="51" t="s">
        <v>49</v>
      </c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 t="s">
        <v>47</v>
      </c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2">
        <f>SUM(BK46:BY48)</f>
        <v>216102</v>
      </c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>
        <f>SUM(BZ46:CM48)</f>
        <v>88102</v>
      </c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>
        <f>SUM(CN46:DC48)</f>
        <v>216102</v>
      </c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>
        <f>SUM(DD46:DQ48)</f>
        <v>88102</v>
      </c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>
        <f>SUM(DR46:EG48)</f>
        <v>216102</v>
      </c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3">
        <f>SUM(EH46:EU48)</f>
        <v>1</v>
      </c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>
        <f>SUM(EV46:FK48)</f>
        <v>1</v>
      </c>
      <c r="EW44" s="53"/>
      <c r="EX44" s="53"/>
      <c r="EY44" s="53"/>
      <c r="EZ44" s="53"/>
      <c r="FA44" s="53"/>
      <c r="FB44" s="53"/>
      <c r="FC44" s="53"/>
      <c r="FD44" s="53"/>
      <c r="FE44" s="53"/>
      <c r="FF44" s="53"/>
      <c r="FG44" s="53"/>
      <c r="FH44" s="53"/>
      <c r="FI44" s="53"/>
      <c r="FJ44" s="53"/>
      <c r="FK44" s="53"/>
    </row>
    <row r="45" spans="1:167" s="64" customFormat="1" ht="13.5" hidden="1" customHeight="1" x14ac:dyDescent="0.2">
      <c r="A45" s="90"/>
      <c r="B45" s="91"/>
      <c r="C45" s="91"/>
      <c r="D45" s="91"/>
      <c r="E45" s="91"/>
      <c r="F45" s="92"/>
      <c r="G45" s="58"/>
      <c r="H45" s="59" t="s">
        <v>22</v>
      </c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60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3"/>
      <c r="EI45" s="63"/>
      <c r="EJ45" s="63"/>
      <c r="EK45" s="63"/>
      <c r="EL45" s="63"/>
      <c r="EM45" s="63"/>
      <c r="EN45" s="63"/>
      <c r="EO45" s="63"/>
      <c r="EP45" s="63"/>
      <c r="EQ45" s="63"/>
      <c r="ER45" s="63"/>
      <c r="ES45" s="63"/>
      <c r="ET45" s="63"/>
      <c r="EU45" s="63"/>
      <c r="EV45" s="63"/>
      <c r="EW45" s="63"/>
      <c r="EX45" s="63"/>
      <c r="EY45" s="63"/>
      <c r="EZ45" s="63"/>
      <c r="FA45" s="63"/>
      <c r="FB45" s="63"/>
      <c r="FC45" s="63"/>
      <c r="FD45" s="63"/>
      <c r="FE45" s="63"/>
      <c r="FF45" s="63"/>
      <c r="FG45" s="63"/>
      <c r="FH45" s="63"/>
      <c r="FI45" s="63"/>
      <c r="FJ45" s="63"/>
      <c r="FK45" s="63"/>
    </row>
    <row r="46" spans="1:167" s="64" customFormat="1" ht="36.75" hidden="1" customHeight="1" x14ac:dyDescent="0.2">
      <c r="A46" s="90"/>
      <c r="B46" s="91"/>
      <c r="C46" s="91"/>
      <c r="D46" s="91"/>
      <c r="E46" s="91"/>
      <c r="F46" s="92"/>
      <c r="G46" s="65"/>
      <c r="H46" s="66" t="s">
        <v>23</v>
      </c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7"/>
      <c r="AK46" s="68" t="s">
        <v>49</v>
      </c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 t="s">
        <v>47</v>
      </c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9">
        <v>216102</v>
      </c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>
        <v>88102</v>
      </c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>
        <v>216102</v>
      </c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>
        <v>88102</v>
      </c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>
        <v>216102</v>
      </c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70">
        <f>DD46/BZ46</f>
        <v>1</v>
      </c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70"/>
      <c r="EU46" s="70"/>
      <c r="EV46" s="70">
        <f>DR46/CN46</f>
        <v>1</v>
      </c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70"/>
      <c r="FJ46" s="70"/>
      <c r="FK46" s="70"/>
    </row>
    <row r="47" spans="1:167" s="64" customFormat="1" ht="15.75" hidden="1" customHeight="1" x14ac:dyDescent="0.2">
      <c r="A47" s="90"/>
      <c r="B47" s="91"/>
      <c r="C47" s="91"/>
      <c r="D47" s="91"/>
      <c r="E47" s="91"/>
      <c r="F47" s="92"/>
      <c r="G47" s="65"/>
      <c r="H47" s="66" t="s">
        <v>24</v>
      </c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7"/>
      <c r="AK47" s="71" t="s">
        <v>25</v>
      </c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 t="s">
        <v>25</v>
      </c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69">
        <v>0</v>
      </c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>
        <v>0</v>
      </c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>
        <v>0</v>
      </c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>
        <v>0</v>
      </c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>
        <v>0</v>
      </c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70" t="s">
        <v>25</v>
      </c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70"/>
      <c r="EU47" s="70"/>
      <c r="EV47" s="70" t="s">
        <v>25</v>
      </c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70"/>
      <c r="FJ47" s="70"/>
      <c r="FK47" s="70"/>
    </row>
    <row r="48" spans="1:167" s="64" customFormat="1" ht="60" hidden="1" customHeight="1" x14ac:dyDescent="0.2">
      <c r="A48" s="111"/>
      <c r="B48" s="112"/>
      <c r="C48" s="112"/>
      <c r="D48" s="112"/>
      <c r="E48" s="112"/>
      <c r="F48" s="113"/>
      <c r="G48" s="75"/>
      <c r="H48" s="76" t="s">
        <v>26</v>
      </c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7"/>
      <c r="AK48" s="78" t="s">
        <v>25</v>
      </c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 t="s">
        <v>25</v>
      </c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9">
        <v>0</v>
      </c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>
        <v>0</v>
      </c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>
        <v>0</v>
      </c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>
        <v>0</v>
      </c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>
        <v>0</v>
      </c>
      <c r="DS48" s="79"/>
      <c r="DT48" s="79"/>
      <c r="DU48" s="79"/>
      <c r="DV48" s="79"/>
      <c r="DW48" s="79"/>
      <c r="DX48" s="79"/>
      <c r="DY48" s="79"/>
      <c r="DZ48" s="79"/>
      <c r="EA48" s="79"/>
      <c r="EB48" s="79"/>
      <c r="EC48" s="79"/>
      <c r="ED48" s="79"/>
      <c r="EE48" s="79"/>
      <c r="EF48" s="79"/>
      <c r="EG48" s="79"/>
      <c r="EH48" s="80" t="s">
        <v>25</v>
      </c>
      <c r="EI48" s="80"/>
      <c r="EJ48" s="80"/>
      <c r="EK48" s="80"/>
      <c r="EL48" s="80"/>
      <c r="EM48" s="80"/>
      <c r="EN48" s="80"/>
      <c r="EO48" s="80"/>
      <c r="EP48" s="80"/>
      <c r="EQ48" s="80"/>
      <c r="ER48" s="80"/>
      <c r="ES48" s="80"/>
      <c r="ET48" s="80"/>
      <c r="EU48" s="80"/>
      <c r="EV48" s="80" t="s">
        <v>25</v>
      </c>
      <c r="EW48" s="80"/>
      <c r="EX48" s="80"/>
      <c r="EY48" s="80"/>
      <c r="EZ48" s="80"/>
      <c r="FA48" s="80"/>
      <c r="FB48" s="80"/>
      <c r="FC48" s="80"/>
      <c r="FD48" s="80"/>
      <c r="FE48" s="80"/>
      <c r="FF48" s="80"/>
      <c r="FG48" s="80"/>
      <c r="FH48" s="80"/>
      <c r="FI48" s="80"/>
      <c r="FJ48" s="80"/>
      <c r="FK48" s="80"/>
    </row>
    <row r="49" spans="1:167" s="54" customFormat="1" ht="38.25" hidden="1" customHeight="1" x14ac:dyDescent="0.2">
      <c r="A49" s="45"/>
      <c r="B49" s="46"/>
      <c r="C49" s="46"/>
      <c r="D49" s="46"/>
      <c r="E49" s="46"/>
      <c r="F49" s="47"/>
      <c r="G49" s="48"/>
      <c r="H49" s="49" t="s">
        <v>50</v>
      </c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50"/>
      <c r="AK49" s="51" t="str">
        <f>AK51</f>
        <v>ноябрь 2010 год</v>
      </c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 t="str">
        <f>AX51</f>
        <v>март      2014 год</v>
      </c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2">
        <f>SUM(BK51:BY53)</f>
        <v>400000</v>
      </c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>
        <f>SUM(BZ51:CM53)</f>
        <v>96000</v>
      </c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>
        <f>SUM(CN51:DC53)</f>
        <v>300000</v>
      </c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>
        <f>SUM(DD51:DQ53)</f>
        <v>64000</v>
      </c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>
        <f>SUM(DR51:EG53)</f>
        <v>268000</v>
      </c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3">
        <f>SUM(EH51:EU53)</f>
        <v>0.66666666666666663</v>
      </c>
      <c r="EI49" s="53"/>
      <c r="EJ49" s="53"/>
      <c r="EK49" s="53"/>
      <c r="EL49" s="53"/>
      <c r="EM49" s="53"/>
      <c r="EN49" s="53"/>
      <c r="EO49" s="53"/>
      <c r="EP49" s="53"/>
      <c r="EQ49" s="53"/>
      <c r="ER49" s="53"/>
      <c r="ES49" s="53"/>
      <c r="ET49" s="53"/>
      <c r="EU49" s="53"/>
      <c r="EV49" s="53">
        <f>SUM(EV51:FK53)</f>
        <v>0.89333333333333331</v>
      </c>
      <c r="EW49" s="53"/>
      <c r="EX49" s="53"/>
      <c r="EY49" s="53"/>
      <c r="EZ49" s="53"/>
      <c r="FA49" s="53"/>
      <c r="FB49" s="53"/>
      <c r="FC49" s="53"/>
      <c r="FD49" s="53"/>
      <c r="FE49" s="53"/>
      <c r="FF49" s="53"/>
      <c r="FG49" s="53"/>
      <c r="FH49" s="53"/>
      <c r="FI49" s="53"/>
      <c r="FJ49" s="53"/>
      <c r="FK49" s="53"/>
    </row>
    <row r="50" spans="1:167" s="64" customFormat="1" ht="13.5" hidden="1" customHeight="1" x14ac:dyDescent="0.2">
      <c r="A50" s="90"/>
      <c r="B50" s="91"/>
      <c r="C50" s="91"/>
      <c r="D50" s="91"/>
      <c r="E50" s="91"/>
      <c r="F50" s="92"/>
      <c r="G50" s="58"/>
      <c r="H50" s="59" t="s">
        <v>22</v>
      </c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60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</row>
    <row r="51" spans="1:167" s="64" customFormat="1" ht="36.75" hidden="1" customHeight="1" x14ac:dyDescent="0.2">
      <c r="A51" s="90"/>
      <c r="B51" s="91"/>
      <c r="C51" s="91"/>
      <c r="D51" s="91"/>
      <c r="E51" s="91"/>
      <c r="F51" s="92"/>
      <c r="G51" s="65"/>
      <c r="H51" s="66" t="s">
        <v>23</v>
      </c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7"/>
      <c r="AK51" s="68" t="s">
        <v>51</v>
      </c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 t="s">
        <v>52</v>
      </c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9">
        <v>400000</v>
      </c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>
        <v>96000</v>
      </c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>
        <v>300000</v>
      </c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>
        <v>64000</v>
      </c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102">
        <v>268000</v>
      </c>
      <c r="DS51" s="103"/>
      <c r="DT51" s="103"/>
      <c r="DU51" s="103"/>
      <c r="DV51" s="103"/>
      <c r="DW51" s="103"/>
      <c r="DX51" s="103"/>
      <c r="DY51" s="103"/>
      <c r="DZ51" s="103"/>
      <c r="EA51" s="103"/>
      <c r="EB51" s="103"/>
      <c r="EC51" s="103"/>
      <c r="ED51" s="103"/>
      <c r="EE51" s="103"/>
      <c r="EF51" s="103"/>
      <c r="EG51" s="104"/>
      <c r="EH51" s="70">
        <f>DD51/BZ51</f>
        <v>0.66666666666666663</v>
      </c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>
        <f>DR51/CN51</f>
        <v>0.89333333333333331</v>
      </c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</row>
    <row r="52" spans="1:167" s="64" customFormat="1" ht="15.75" hidden="1" customHeight="1" x14ac:dyDescent="0.2">
      <c r="A52" s="90"/>
      <c r="B52" s="91"/>
      <c r="C52" s="91"/>
      <c r="D52" s="91"/>
      <c r="E52" s="91"/>
      <c r="F52" s="92"/>
      <c r="G52" s="65"/>
      <c r="H52" s="66" t="s">
        <v>24</v>
      </c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7"/>
      <c r="AK52" s="71" t="s">
        <v>25</v>
      </c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 t="s">
        <v>25</v>
      </c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69">
        <v>0</v>
      </c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>
        <v>0</v>
      </c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>
        <v>0</v>
      </c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>
        <v>0</v>
      </c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>
        <v>0</v>
      </c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70" t="s">
        <v>25</v>
      </c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 t="s">
        <v>25</v>
      </c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</row>
    <row r="53" spans="1:167" s="64" customFormat="1" ht="60" hidden="1" customHeight="1" x14ac:dyDescent="0.2">
      <c r="A53" s="111"/>
      <c r="B53" s="112"/>
      <c r="C53" s="112"/>
      <c r="D53" s="112"/>
      <c r="E53" s="112"/>
      <c r="F53" s="113"/>
      <c r="G53" s="75"/>
      <c r="H53" s="76" t="s">
        <v>26</v>
      </c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7"/>
      <c r="AK53" s="78" t="s">
        <v>25</v>
      </c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 t="s">
        <v>25</v>
      </c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9">
        <v>0</v>
      </c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79">
        <v>0</v>
      </c>
      <c r="CA53" s="79"/>
      <c r="CB53" s="79"/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>
        <v>0</v>
      </c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79"/>
      <c r="DC53" s="79"/>
      <c r="DD53" s="79">
        <v>0</v>
      </c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>
        <v>0</v>
      </c>
      <c r="DS53" s="79"/>
      <c r="DT53" s="79"/>
      <c r="DU53" s="79"/>
      <c r="DV53" s="79"/>
      <c r="DW53" s="79"/>
      <c r="DX53" s="79"/>
      <c r="DY53" s="79"/>
      <c r="DZ53" s="79"/>
      <c r="EA53" s="79"/>
      <c r="EB53" s="79"/>
      <c r="EC53" s="79"/>
      <c r="ED53" s="79"/>
      <c r="EE53" s="79"/>
      <c r="EF53" s="79"/>
      <c r="EG53" s="79"/>
      <c r="EH53" s="80" t="s">
        <v>25</v>
      </c>
      <c r="EI53" s="80"/>
      <c r="EJ53" s="80"/>
      <c r="EK53" s="80"/>
      <c r="EL53" s="80"/>
      <c r="EM53" s="80"/>
      <c r="EN53" s="80"/>
      <c r="EO53" s="80"/>
      <c r="EP53" s="80"/>
      <c r="EQ53" s="80"/>
      <c r="ER53" s="80"/>
      <c r="ES53" s="80"/>
      <c r="ET53" s="80"/>
      <c r="EU53" s="80"/>
      <c r="EV53" s="80" t="s">
        <v>25</v>
      </c>
      <c r="EW53" s="80"/>
      <c r="EX53" s="80"/>
      <c r="EY53" s="80"/>
      <c r="EZ53" s="80"/>
      <c r="FA53" s="80"/>
      <c r="FB53" s="80"/>
      <c r="FC53" s="80"/>
      <c r="FD53" s="80"/>
      <c r="FE53" s="80"/>
      <c r="FF53" s="80"/>
      <c r="FG53" s="80"/>
      <c r="FH53" s="80"/>
      <c r="FI53" s="80"/>
      <c r="FJ53" s="80"/>
      <c r="FK53" s="80"/>
    </row>
    <row r="54" spans="1:167" s="54" customFormat="1" ht="45" hidden="1" customHeight="1" x14ac:dyDescent="0.2">
      <c r="A54" s="45" t="s">
        <v>18</v>
      </c>
      <c r="B54" s="46"/>
      <c r="C54" s="46"/>
      <c r="D54" s="46"/>
      <c r="E54" s="46"/>
      <c r="F54" s="47"/>
      <c r="G54" s="48"/>
      <c r="H54" s="49" t="s">
        <v>53</v>
      </c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50"/>
      <c r="AK54" s="51" t="str">
        <f>AK56</f>
        <v>декабрь 2010 год</v>
      </c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 t="str">
        <f>AX56</f>
        <v>июнь 2016 год</v>
      </c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2">
        <f>SUM(BK56:BY58)</f>
        <v>120000</v>
      </c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>
        <f>SUM(BZ56:CM58)</f>
        <v>4856</v>
      </c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>
        <f>SUM(CN56:DC58)</f>
        <v>4856</v>
      </c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>
        <f>SUM(DD56:DQ58)</f>
        <v>0</v>
      </c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>
        <f>SUM(DR56:EG58)</f>
        <v>4364</v>
      </c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3">
        <f>SUM(EH56:EU58)</f>
        <v>0</v>
      </c>
      <c r="EI54" s="53"/>
      <c r="EJ54" s="53"/>
      <c r="EK54" s="53"/>
      <c r="EL54" s="53"/>
      <c r="EM54" s="53"/>
      <c r="EN54" s="53"/>
      <c r="EO54" s="53"/>
      <c r="EP54" s="53"/>
      <c r="EQ54" s="53"/>
      <c r="ER54" s="53"/>
      <c r="ES54" s="53"/>
      <c r="ET54" s="53"/>
      <c r="EU54" s="53"/>
      <c r="EV54" s="53">
        <f>SUM(EV56:FK58)</f>
        <v>0.89868204283360786</v>
      </c>
      <c r="EW54" s="53"/>
      <c r="EX54" s="53"/>
      <c r="EY54" s="53"/>
      <c r="EZ54" s="53"/>
      <c r="FA54" s="53"/>
      <c r="FB54" s="53"/>
      <c r="FC54" s="53"/>
      <c r="FD54" s="53"/>
      <c r="FE54" s="53"/>
      <c r="FF54" s="53"/>
      <c r="FG54" s="53"/>
      <c r="FH54" s="53"/>
      <c r="FI54" s="53"/>
      <c r="FJ54" s="53"/>
      <c r="FK54" s="53"/>
    </row>
    <row r="55" spans="1:167" s="64" customFormat="1" ht="13.5" hidden="1" customHeight="1" x14ac:dyDescent="0.2">
      <c r="A55" s="90"/>
      <c r="B55" s="91"/>
      <c r="C55" s="91"/>
      <c r="D55" s="91"/>
      <c r="E55" s="91"/>
      <c r="F55" s="92"/>
      <c r="G55" s="58"/>
      <c r="H55" s="59" t="s">
        <v>22</v>
      </c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60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3"/>
      <c r="EI55" s="63"/>
      <c r="EJ55" s="63"/>
      <c r="EK55" s="63"/>
      <c r="EL55" s="63"/>
      <c r="EM55" s="63"/>
      <c r="EN55" s="63"/>
      <c r="EO55" s="63"/>
      <c r="EP55" s="63"/>
      <c r="EQ55" s="63"/>
      <c r="ER55" s="63"/>
      <c r="ES55" s="63"/>
      <c r="ET55" s="63"/>
      <c r="EU55" s="63"/>
      <c r="EV55" s="63"/>
      <c r="EW55" s="63"/>
      <c r="EX55" s="63"/>
      <c r="EY55" s="63"/>
      <c r="EZ55" s="63"/>
      <c r="FA55" s="63"/>
      <c r="FB55" s="63"/>
      <c r="FC55" s="63"/>
      <c r="FD55" s="63"/>
      <c r="FE55" s="63"/>
      <c r="FF55" s="63"/>
      <c r="FG55" s="63"/>
      <c r="FH55" s="63"/>
      <c r="FI55" s="63"/>
      <c r="FJ55" s="63"/>
      <c r="FK55" s="63"/>
    </row>
    <row r="56" spans="1:167" s="64" customFormat="1" ht="36.75" hidden="1" customHeight="1" x14ac:dyDescent="0.2">
      <c r="A56" s="90"/>
      <c r="B56" s="91"/>
      <c r="C56" s="91"/>
      <c r="D56" s="91"/>
      <c r="E56" s="91"/>
      <c r="F56" s="92"/>
      <c r="G56" s="65"/>
      <c r="H56" s="66" t="s">
        <v>23</v>
      </c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7"/>
      <c r="AK56" s="68" t="s">
        <v>54</v>
      </c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 t="s">
        <v>55</v>
      </c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9">
        <v>120000</v>
      </c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>
        <v>4856</v>
      </c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>
        <v>4856</v>
      </c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>
        <v>0</v>
      </c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102">
        <v>4364</v>
      </c>
      <c r="DS56" s="103"/>
      <c r="DT56" s="103"/>
      <c r="DU56" s="103"/>
      <c r="DV56" s="103"/>
      <c r="DW56" s="103"/>
      <c r="DX56" s="103"/>
      <c r="DY56" s="103"/>
      <c r="DZ56" s="103"/>
      <c r="EA56" s="103"/>
      <c r="EB56" s="103"/>
      <c r="EC56" s="103"/>
      <c r="ED56" s="103"/>
      <c r="EE56" s="103"/>
      <c r="EF56" s="103"/>
      <c r="EG56" s="104"/>
      <c r="EH56" s="70">
        <f>DD56/BZ56</f>
        <v>0</v>
      </c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70"/>
      <c r="EU56" s="70"/>
      <c r="EV56" s="70">
        <f>DR56/CN56</f>
        <v>0.89868204283360786</v>
      </c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70"/>
      <c r="FJ56" s="70"/>
      <c r="FK56" s="70"/>
    </row>
    <row r="57" spans="1:167" s="64" customFormat="1" ht="15.75" hidden="1" customHeight="1" x14ac:dyDescent="0.2">
      <c r="A57" s="90"/>
      <c r="B57" s="91"/>
      <c r="C57" s="91"/>
      <c r="D57" s="91"/>
      <c r="E57" s="91"/>
      <c r="F57" s="92"/>
      <c r="G57" s="65"/>
      <c r="H57" s="66" t="s">
        <v>24</v>
      </c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7"/>
      <c r="AK57" s="71" t="s">
        <v>25</v>
      </c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 t="s">
        <v>25</v>
      </c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69">
        <v>0</v>
      </c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>
        <v>0</v>
      </c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>
        <v>0</v>
      </c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>
        <v>0</v>
      </c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>
        <v>0</v>
      </c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70" t="s">
        <v>25</v>
      </c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70"/>
      <c r="EU57" s="70"/>
      <c r="EV57" s="70" t="s">
        <v>25</v>
      </c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70"/>
      <c r="FJ57" s="70"/>
      <c r="FK57" s="70"/>
    </row>
    <row r="58" spans="1:167" s="64" customFormat="1" ht="60" hidden="1" customHeight="1" x14ac:dyDescent="0.2">
      <c r="A58" s="111"/>
      <c r="B58" s="112"/>
      <c r="C58" s="112"/>
      <c r="D58" s="112"/>
      <c r="E58" s="112"/>
      <c r="F58" s="113"/>
      <c r="G58" s="75"/>
      <c r="H58" s="76" t="s">
        <v>26</v>
      </c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7"/>
      <c r="AK58" s="78" t="s">
        <v>25</v>
      </c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 t="s">
        <v>25</v>
      </c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9">
        <v>0</v>
      </c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>
        <v>0</v>
      </c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>
        <v>0</v>
      </c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>
        <v>0</v>
      </c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>
        <v>0</v>
      </c>
      <c r="DS58" s="79"/>
      <c r="DT58" s="79"/>
      <c r="DU58" s="79"/>
      <c r="DV58" s="79"/>
      <c r="DW58" s="79"/>
      <c r="DX58" s="79"/>
      <c r="DY58" s="79"/>
      <c r="DZ58" s="79"/>
      <c r="EA58" s="79"/>
      <c r="EB58" s="79"/>
      <c r="EC58" s="79"/>
      <c r="ED58" s="79"/>
      <c r="EE58" s="79"/>
      <c r="EF58" s="79"/>
      <c r="EG58" s="79"/>
      <c r="EH58" s="80" t="s">
        <v>25</v>
      </c>
      <c r="EI58" s="80"/>
      <c r="EJ58" s="80"/>
      <c r="EK58" s="80"/>
      <c r="EL58" s="80"/>
      <c r="EM58" s="80"/>
      <c r="EN58" s="80"/>
      <c r="EO58" s="80"/>
      <c r="EP58" s="80"/>
      <c r="EQ58" s="80"/>
      <c r="ER58" s="80"/>
      <c r="ES58" s="80"/>
      <c r="ET58" s="80"/>
      <c r="EU58" s="80"/>
      <c r="EV58" s="80" t="s">
        <v>25</v>
      </c>
      <c r="EW58" s="80"/>
      <c r="EX58" s="80"/>
      <c r="EY58" s="80"/>
      <c r="EZ58" s="80"/>
      <c r="FA58" s="80"/>
      <c r="FB58" s="80"/>
      <c r="FC58" s="80"/>
      <c r="FD58" s="80"/>
      <c r="FE58" s="80"/>
      <c r="FF58" s="80"/>
      <c r="FG58" s="80"/>
      <c r="FH58" s="80"/>
      <c r="FI58" s="80"/>
      <c r="FJ58" s="80"/>
      <c r="FK58" s="80"/>
    </row>
    <row r="59" spans="1:167" s="54" customFormat="1" ht="45" hidden="1" customHeight="1" x14ac:dyDescent="0.2">
      <c r="A59" s="45" t="s">
        <v>27</v>
      </c>
      <c r="B59" s="46"/>
      <c r="C59" s="46"/>
      <c r="D59" s="46"/>
      <c r="E59" s="46"/>
      <c r="F59" s="47"/>
      <c r="G59" s="48"/>
      <c r="H59" s="49" t="s">
        <v>56</v>
      </c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50"/>
      <c r="AK59" s="51" t="str">
        <f>AK61</f>
        <v>январь 2014 год</v>
      </c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 t="str">
        <f>AX61</f>
        <v>декабрь 2015 год</v>
      </c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2">
        <f>SUM(BK61:BY63)</f>
        <v>38327</v>
      </c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>
        <f>SUM(BZ61:CM63)</f>
        <v>1173</v>
      </c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>
        <f>SUM(CN61:DC63)</f>
        <v>1173</v>
      </c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>
        <f>SUM(DD61:DQ63)</f>
        <v>0</v>
      </c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>
        <f>SUM(DR61:EG63)</f>
        <v>554</v>
      </c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2"/>
      <c r="EF59" s="52"/>
      <c r="EG59" s="52"/>
      <c r="EH59" s="53">
        <f>SUM(EH61:EU63)</f>
        <v>0</v>
      </c>
      <c r="EI59" s="53"/>
      <c r="EJ59" s="53"/>
      <c r="EK59" s="53"/>
      <c r="EL59" s="53"/>
      <c r="EM59" s="53"/>
      <c r="EN59" s="53"/>
      <c r="EO59" s="53"/>
      <c r="EP59" s="53"/>
      <c r="EQ59" s="53"/>
      <c r="ER59" s="53"/>
      <c r="ES59" s="53"/>
      <c r="ET59" s="53"/>
      <c r="EU59" s="53"/>
      <c r="EV59" s="53">
        <f>SUM(EV61:FK63)</f>
        <v>0.47229326513213982</v>
      </c>
      <c r="EW59" s="53"/>
      <c r="EX59" s="53"/>
      <c r="EY59" s="53"/>
      <c r="EZ59" s="53"/>
      <c r="FA59" s="53"/>
      <c r="FB59" s="53"/>
      <c r="FC59" s="53"/>
      <c r="FD59" s="53"/>
      <c r="FE59" s="53"/>
      <c r="FF59" s="53"/>
      <c r="FG59" s="53"/>
      <c r="FH59" s="53"/>
      <c r="FI59" s="53"/>
      <c r="FJ59" s="53"/>
      <c r="FK59" s="53"/>
    </row>
    <row r="60" spans="1:167" s="64" customFormat="1" ht="13.5" hidden="1" customHeight="1" x14ac:dyDescent="0.2">
      <c r="A60" s="90"/>
      <c r="B60" s="91"/>
      <c r="C60" s="91"/>
      <c r="D60" s="91"/>
      <c r="E60" s="91"/>
      <c r="F60" s="92"/>
      <c r="G60" s="58"/>
      <c r="H60" s="59" t="s">
        <v>22</v>
      </c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60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2"/>
      <c r="ED60" s="62"/>
      <c r="EE60" s="62"/>
      <c r="EF60" s="62"/>
      <c r="EG60" s="62"/>
      <c r="EH60" s="63"/>
      <c r="EI60" s="63"/>
      <c r="EJ60" s="63"/>
      <c r="EK60" s="63"/>
      <c r="EL60" s="63"/>
      <c r="EM60" s="63"/>
      <c r="EN60" s="63"/>
      <c r="EO60" s="63"/>
      <c r="EP60" s="63"/>
      <c r="EQ60" s="63"/>
      <c r="ER60" s="63"/>
      <c r="ES60" s="63"/>
      <c r="ET60" s="63"/>
      <c r="EU60" s="63"/>
      <c r="EV60" s="63"/>
      <c r="EW60" s="63"/>
      <c r="EX60" s="63"/>
      <c r="EY60" s="63"/>
      <c r="EZ60" s="63"/>
      <c r="FA60" s="63"/>
      <c r="FB60" s="63"/>
      <c r="FC60" s="63"/>
      <c r="FD60" s="63"/>
      <c r="FE60" s="63"/>
      <c r="FF60" s="63"/>
      <c r="FG60" s="63"/>
      <c r="FH60" s="63"/>
      <c r="FI60" s="63"/>
      <c r="FJ60" s="63"/>
      <c r="FK60" s="63"/>
    </row>
    <row r="61" spans="1:167" s="64" customFormat="1" ht="36.75" hidden="1" customHeight="1" x14ac:dyDescent="0.2">
      <c r="A61" s="90"/>
      <c r="B61" s="91"/>
      <c r="C61" s="91"/>
      <c r="D61" s="91"/>
      <c r="E61" s="91"/>
      <c r="F61" s="92"/>
      <c r="G61" s="65"/>
      <c r="H61" s="66" t="s">
        <v>23</v>
      </c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7"/>
      <c r="AK61" s="123" t="s">
        <v>57</v>
      </c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23"/>
      <c r="AX61" s="123" t="s">
        <v>58</v>
      </c>
      <c r="AY61" s="123"/>
      <c r="AZ61" s="123"/>
      <c r="BA61" s="123"/>
      <c r="BB61" s="123"/>
      <c r="BC61" s="123"/>
      <c r="BD61" s="123"/>
      <c r="BE61" s="123"/>
      <c r="BF61" s="123"/>
      <c r="BG61" s="123"/>
      <c r="BH61" s="123"/>
      <c r="BI61" s="123"/>
      <c r="BJ61" s="123"/>
      <c r="BK61" s="69">
        <v>38327</v>
      </c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>
        <v>1173</v>
      </c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>
        <v>1173</v>
      </c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>
        <v>0</v>
      </c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102">
        <v>554</v>
      </c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4"/>
      <c r="EH61" s="70">
        <f>DD61/BZ61</f>
        <v>0</v>
      </c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70"/>
      <c r="EU61" s="70"/>
      <c r="EV61" s="70">
        <f>DR61/CN61</f>
        <v>0.47229326513213982</v>
      </c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70"/>
      <c r="FJ61" s="70"/>
      <c r="FK61" s="70"/>
    </row>
    <row r="62" spans="1:167" s="64" customFormat="1" ht="15.75" hidden="1" customHeight="1" x14ac:dyDescent="0.2">
      <c r="A62" s="90"/>
      <c r="B62" s="91"/>
      <c r="C62" s="91"/>
      <c r="D62" s="91"/>
      <c r="E62" s="91"/>
      <c r="F62" s="92"/>
      <c r="G62" s="65"/>
      <c r="H62" s="66" t="s">
        <v>24</v>
      </c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7"/>
      <c r="AK62" s="71" t="s">
        <v>25</v>
      </c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 t="s">
        <v>25</v>
      </c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69">
        <v>0</v>
      </c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>
        <v>0</v>
      </c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>
        <v>0</v>
      </c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>
        <v>0</v>
      </c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>
        <v>0</v>
      </c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70" t="s">
        <v>25</v>
      </c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70"/>
      <c r="EU62" s="70"/>
      <c r="EV62" s="70" t="s">
        <v>25</v>
      </c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70"/>
      <c r="FJ62" s="70"/>
      <c r="FK62" s="70"/>
    </row>
    <row r="63" spans="1:167" s="64" customFormat="1" ht="60" hidden="1" customHeight="1" x14ac:dyDescent="0.2">
      <c r="A63" s="111"/>
      <c r="B63" s="112"/>
      <c r="C63" s="112"/>
      <c r="D63" s="112"/>
      <c r="E63" s="112"/>
      <c r="F63" s="113"/>
      <c r="G63" s="75"/>
      <c r="H63" s="76" t="s">
        <v>26</v>
      </c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7"/>
      <c r="AK63" s="78" t="s">
        <v>25</v>
      </c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 t="s">
        <v>25</v>
      </c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9">
        <v>0</v>
      </c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>
        <v>0</v>
      </c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>
        <v>0</v>
      </c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>
        <v>0</v>
      </c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>
        <v>0</v>
      </c>
      <c r="DS63" s="79"/>
      <c r="DT63" s="79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79"/>
      <c r="EH63" s="80" t="s">
        <v>25</v>
      </c>
      <c r="EI63" s="80"/>
      <c r="EJ63" s="80"/>
      <c r="EK63" s="80"/>
      <c r="EL63" s="80"/>
      <c r="EM63" s="80"/>
      <c r="EN63" s="80"/>
      <c r="EO63" s="80"/>
      <c r="EP63" s="80"/>
      <c r="EQ63" s="80"/>
      <c r="ER63" s="80"/>
      <c r="ES63" s="80"/>
      <c r="ET63" s="80"/>
      <c r="EU63" s="80"/>
      <c r="EV63" s="80" t="s">
        <v>25</v>
      </c>
      <c r="EW63" s="80"/>
      <c r="EX63" s="80"/>
      <c r="EY63" s="80"/>
      <c r="EZ63" s="80"/>
      <c r="FA63" s="80"/>
      <c r="FB63" s="80"/>
      <c r="FC63" s="80"/>
      <c r="FD63" s="80"/>
      <c r="FE63" s="80"/>
      <c r="FF63" s="80"/>
      <c r="FG63" s="80"/>
      <c r="FH63" s="80"/>
      <c r="FI63" s="80"/>
      <c r="FJ63" s="80"/>
      <c r="FK63" s="80"/>
    </row>
    <row r="64" spans="1:167" s="54" customFormat="1" ht="38.25" hidden="1" customHeight="1" x14ac:dyDescent="0.2">
      <c r="A64" s="45" t="s">
        <v>31</v>
      </c>
      <c r="B64" s="46"/>
      <c r="C64" s="46"/>
      <c r="D64" s="46"/>
      <c r="E64" s="46"/>
      <c r="F64" s="47"/>
      <c r="G64" s="48"/>
      <c r="H64" s="49" t="s">
        <v>59</v>
      </c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50"/>
      <c r="AK64" s="51" t="str">
        <f>AK66</f>
        <v>январь 2014 год</v>
      </c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 t="str">
        <f>AX66</f>
        <v>декабрь 2016 год</v>
      </c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2">
        <f>SUM(BK66:BY68)</f>
        <v>13979</v>
      </c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>
        <f>SUM(BZ66:CM68)</f>
        <v>979</v>
      </c>
      <c r="CA64" s="52"/>
      <c r="CB64" s="52"/>
      <c r="CC64" s="52"/>
      <c r="CD64" s="52"/>
      <c r="CE64" s="52"/>
      <c r="CF64" s="52"/>
      <c r="CG64" s="52"/>
      <c r="CH64" s="52"/>
      <c r="CI64" s="52"/>
      <c r="CJ64" s="52"/>
      <c r="CK64" s="52"/>
      <c r="CL64" s="52"/>
      <c r="CM64" s="52"/>
      <c r="CN64" s="52">
        <f>SUM(CN66:DC68)</f>
        <v>979</v>
      </c>
      <c r="CO64" s="52"/>
      <c r="CP64" s="52"/>
      <c r="CQ64" s="52"/>
      <c r="CR64" s="52"/>
      <c r="CS64" s="52"/>
      <c r="CT64" s="52"/>
      <c r="CU64" s="52"/>
      <c r="CV64" s="52"/>
      <c r="CW64" s="52"/>
      <c r="CX64" s="52"/>
      <c r="CY64" s="52"/>
      <c r="CZ64" s="52"/>
      <c r="DA64" s="52"/>
      <c r="DB64" s="52"/>
      <c r="DC64" s="52"/>
      <c r="DD64" s="52">
        <f>SUM(DD66:DQ68)</f>
        <v>0</v>
      </c>
      <c r="DE64" s="52"/>
      <c r="DF64" s="52"/>
      <c r="DG64" s="52"/>
      <c r="DH64" s="52"/>
      <c r="DI64" s="52"/>
      <c r="DJ64" s="52"/>
      <c r="DK64" s="52"/>
      <c r="DL64" s="52"/>
      <c r="DM64" s="52"/>
      <c r="DN64" s="52"/>
      <c r="DO64" s="52"/>
      <c r="DP64" s="52"/>
      <c r="DQ64" s="52"/>
      <c r="DR64" s="52">
        <f>SUM(DR66:EG68)</f>
        <v>0</v>
      </c>
      <c r="DS64" s="52"/>
      <c r="DT64" s="52"/>
      <c r="DU64" s="52"/>
      <c r="DV64" s="52"/>
      <c r="DW64" s="52"/>
      <c r="DX64" s="52"/>
      <c r="DY64" s="52"/>
      <c r="DZ64" s="52"/>
      <c r="EA64" s="52"/>
      <c r="EB64" s="52"/>
      <c r="EC64" s="52"/>
      <c r="ED64" s="52"/>
      <c r="EE64" s="52"/>
      <c r="EF64" s="52"/>
      <c r="EG64" s="52"/>
      <c r="EH64" s="53">
        <f>SUM(EH66:EU68)</f>
        <v>0</v>
      </c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>
        <f>SUM(EV66:FK68)</f>
        <v>0</v>
      </c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</row>
    <row r="65" spans="1:167" s="64" customFormat="1" ht="13.5" hidden="1" customHeight="1" x14ac:dyDescent="0.2">
      <c r="A65" s="90"/>
      <c r="B65" s="91"/>
      <c r="C65" s="91"/>
      <c r="D65" s="91"/>
      <c r="E65" s="91"/>
      <c r="F65" s="92"/>
      <c r="G65" s="58"/>
      <c r="H65" s="59" t="s">
        <v>22</v>
      </c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60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/>
      <c r="DY65" s="62"/>
      <c r="DZ65" s="62"/>
      <c r="EA65" s="62"/>
      <c r="EB65" s="62"/>
      <c r="EC65" s="62"/>
      <c r="ED65" s="62"/>
      <c r="EE65" s="62"/>
      <c r="EF65" s="62"/>
      <c r="EG65" s="62"/>
      <c r="EH65" s="63"/>
      <c r="EI65" s="63"/>
      <c r="EJ65" s="63"/>
      <c r="EK65" s="63"/>
      <c r="EL65" s="63"/>
      <c r="EM65" s="63"/>
      <c r="EN65" s="63"/>
      <c r="EO65" s="63"/>
      <c r="EP65" s="63"/>
      <c r="EQ65" s="63"/>
      <c r="ER65" s="63"/>
      <c r="ES65" s="63"/>
      <c r="ET65" s="63"/>
      <c r="EU65" s="63"/>
      <c r="EV65" s="63"/>
      <c r="EW65" s="63"/>
      <c r="EX65" s="63"/>
      <c r="EY65" s="63"/>
      <c r="EZ65" s="63"/>
      <c r="FA65" s="63"/>
      <c r="FB65" s="63"/>
      <c r="FC65" s="63"/>
      <c r="FD65" s="63"/>
      <c r="FE65" s="63"/>
      <c r="FF65" s="63"/>
      <c r="FG65" s="63"/>
      <c r="FH65" s="63"/>
      <c r="FI65" s="63"/>
      <c r="FJ65" s="63"/>
      <c r="FK65" s="63"/>
    </row>
    <row r="66" spans="1:167" s="64" customFormat="1" ht="36.75" hidden="1" customHeight="1" x14ac:dyDescent="0.2">
      <c r="A66" s="90"/>
      <c r="B66" s="91"/>
      <c r="C66" s="91"/>
      <c r="D66" s="91"/>
      <c r="E66" s="91"/>
      <c r="F66" s="92"/>
      <c r="G66" s="65"/>
      <c r="H66" s="66" t="s">
        <v>23</v>
      </c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7"/>
      <c r="AK66" s="123" t="s">
        <v>57</v>
      </c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 t="s">
        <v>60</v>
      </c>
      <c r="AY66" s="123"/>
      <c r="AZ66" s="123"/>
      <c r="BA66" s="123"/>
      <c r="BB66" s="123"/>
      <c r="BC66" s="123"/>
      <c r="BD66" s="123"/>
      <c r="BE66" s="123"/>
      <c r="BF66" s="123"/>
      <c r="BG66" s="123"/>
      <c r="BH66" s="123"/>
      <c r="BI66" s="123"/>
      <c r="BJ66" s="123"/>
      <c r="BK66" s="69">
        <v>13979</v>
      </c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>
        <v>979</v>
      </c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>
        <v>979</v>
      </c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>
        <v>0</v>
      </c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102">
        <v>0</v>
      </c>
      <c r="DS66" s="103"/>
      <c r="DT66" s="103"/>
      <c r="DU66" s="103"/>
      <c r="DV66" s="103"/>
      <c r="DW66" s="103"/>
      <c r="DX66" s="103"/>
      <c r="DY66" s="103"/>
      <c r="DZ66" s="103"/>
      <c r="EA66" s="103"/>
      <c r="EB66" s="103"/>
      <c r="EC66" s="103"/>
      <c r="ED66" s="103"/>
      <c r="EE66" s="103"/>
      <c r="EF66" s="103"/>
      <c r="EG66" s="104"/>
      <c r="EH66" s="70">
        <f>DD66/BZ66</f>
        <v>0</v>
      </c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70"/>
      <c r="EU66" s="70"/>
      <c r="EV66" s="70">
        <f>DR66/CN66</f>
        <v>0</v>
      </c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70"/>
      <c r="FJ66" s="70"/>
      <c r="FK66" s="70"/>
    </row>
    <row r="67" spans="1:167" s="64" customFormat="1" ht="15.75" hidden="1" customHeight="1" x14ac:dyDescent="0.2">
      <c r="A67" s="90"/>
      <c r="B67" s="91"/>
      <c r="C67" s="91"/>
      <c r="D67" s="91"/>
      <c r="E67" s="91"/>
      <c r="F67" s="92"/>
      <c r="G67" s="65"/>
      <c r="H67" s="66" t="s">
        <v>24</v>
      </c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7"/>
      <c r="AK67" s="71" t="s">
        <v>25</v>
      </c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 t="s">
        <v>25</v>
      </c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69">
        <v>0</v>
      </c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>
        <v>0</v>
      </c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>
        <v>0</v>
      </c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>
        <v>0</v>
      </c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>
        <v>0</v>
      </c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70" t="s">
        <v>25</v>
      </c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70"/>
      <c r="EU67" s="70"/>
      <c r="EV67" s="70" t="s">
        <v>25</v>
      </c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70"/>
      <c r="FJ67" s="70"/>
      <c r="FK67" s="70"/>
    </row>
    <row r="68" spans="1:167" s="64" customFormat="1" ht="60" hidden="1" customHeight="1" x14ac:dyDescent="0.2">
      <c r="A68" s="111"/>
      <c r="B68" s="112"/>
      <c r="C68" s="112"/>
      <c r="D68" s="112"/>
      <c r="E68" s="112"/>
      <c r="F68" s="113"/>
      <c r="G68" s="75"/>
      <c r="H68" s="76" t="s">
        <v>26</v>
      </c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7"/>
      <c r="AK68" s="78" t="s">
        <v>25</v>
      </c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 t="s">
        <v>25</v>
      </c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9">
        <v>0</v>
      </c>
      <c r="BL68" s="79"/>
      <c r="BM68" s="79"/>
      <c r="BN68" s="79"/>
      <c r="BO68" s="79"/>
      <c r="BP68" s="79"/>
      <c r="BQ68" s="79"/>
      <c r="BR68" s="79"/>
      <c r="BS68" s="79"/>
      <c r="BT68" s="79"/>
      <c r="BU68" s="79"/>
      <c r="BV68" s="79"/>
      <c r="BW68" s="79"/>
      <c r="BX68" s="79"/>
      <c r="BY68" s="79"/>
      <c r="BZ68" s="79">
        <v>0</v>
      </c>
      <c r="CA68" s="79"/>
      <c r="CB68" s="79"/>
      <c r="CC68" s="79"/>
      <c r="CD68" s="79"/>
      <c r="CE68" s="79"/>
      <c r="CF68" s="79"/>
      <c r="CG68" s="79"/>
      <c r="CH68" s="79"/>
      <c r="CI68" s="79"/>
      <c r="CJ68" s="79"/>
      <c r="CK68" s="79"/>
      <c r="CL68" s="79"/>
      <c r="CM68" s="79"/>
      <c r="CN68" s="79">
        <v>0</v>
      </c>
      <c r="CO68" s="79"/>
      <c r="CP68" s="79"/>
      <c r="CQ68" s="79"/>
      <c r="CR68" s="79"/>
      <c r="CS68" s="79"/>
      <c r="CT68" s="79"/>
      <c r="CU68" s="79"/>
      <c r="CV68" s="79"/>
      <c r="CW68" s="79"/>
      <c r="CX68" s="79"/>
      <c r="CY68" s="79"/>
      <c r="CZ68" s="79"/>
      <c r="DA68" s="79"/>
      <c r="DB68" s="79"/>
      <c r="DC68" s="79"/>
      <c r="DD68" s="79">
        <v>0</v>
      </c>
      <c r="DE68" s="79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79"/>
      <c r="DR68" s="79">
        <v>0</v>
      </c>
      <c r="DS68" s="79"/>
      <c r="DT68" s="79"/>
      <c r="DU68" s="79"/>
      <c r="DV68" s="79"/>
      <c r="DW68" s="79"/>
      <c r="DX68" s="79"/>
      <c r="DY68" s="79"/>
      <c r="DZ68" s="79"/>
      <c r="EA68" s="79"/>
      <c r="EB68" s="79"/>
      <c r="EC68" s="79"/>
      <c r="ED68" s="79"/>
      <c r="EE68" s="79"/>
      <c r="EF68" s="79"/>
      <c r="EG68" s="79"/>
      <c r="EH68" s="80" t="s">
        <v>25</v>
      </c>
      <c r="EI68" s="80"/>
      <c r="EJ68" s="80"/>
      <c r="EK68" s="80"/>
      <c r="EL68" s="80"/>
      <c r="EM68" s="80"/>
      <c r="EN68" s="80"/>
      <c r="EO68" s="80"/>
      <c r="EP68" s="80"/>
      <c r="EQ68" s="80"/>
      <c r="ER68" s="80"/>
      <c r="ES68" s="80"/>
      <c r="ET68" s="80"/>
      <c r="EU68" s="80"/>
      <c r="EV68" s="80" t="s">
        <v>25</v>
      </c>
      <c r="EW68" s="80"/>
      <c r="EX68" s="80"/>
      <c r="EY68" s="80"/>
      <c r="EZ68" s="80"/>
      <c r="FA68" s="80"/>
      <c r="FB68" s="80"/>
      <c r="FC68" s="80"/>
      <c r="FD68" s="80"/>
      <c r="FE68" s="80"/>
      <c r="FF68" s="80"/>
      <c r="FG68" s="80"/>
      <c r="FH68" s="80"/>
      <c r="FI68" s="80"/>
      <c r="FJ68" s="80"/>
      <c r="FK68" s="80"/>
    </row>
    <row r="69" spans="1:167" s="54" customFormat="1" ht="42.75" hidden="1" customHeight="1" x14ac:dyDescent="0.2">
      <c r="A69" s="45" t="s">
        <v>35</v>
      </c>
      <c r="B69" s="46"/>
      <c r="C69" s="46"/>
      <c r="D69" s="46"/>
      <c r="E69" s="46"/>
      <c r="F69" s="47"/>
      <c r="G69" s="48"/>
      <c r="H69" s="49" t="s">
        <v>61</v>
      </c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50"/>
      <c r="AK69" s="51" t="str">
        <f>AK71</f>
        <v>январь 2014 год</v>
      </c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 t="str">
        <f>AX71</f>
        <v>декабрь 2015 год</v>
      </c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2">
        <f>SUM(BK71:BY73)</f>
        <v>21000</v>
      </c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>
        <f>SUM(BZ71:CM73)</f>
        <v>12317</v>
      </c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>
        <f>SUM(CN71:DC73)</f>
        <v>12317</v>
      </c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2"/>
      <c r="CZ69" s="52"/>
      <c r="DA69" s="52"/>
      <c r="DB69" s="52"/>
      <c r="DC69" s="52"/>
      <c r="DD69" s="52">
        <f>SUM(DD71:DQ73)</f>
        <v>0</v>
      </c>
      <c r="DE69" s="52"/>
      <c r="DF69" s="52"/>
      <c r="DG69" s="52"/>
      <c r="DH69" s="52"/>
      <c r="DI69" s="52"/>
      <c r="DJ69" s="52"/>
      <c r="DK69" s="52"/>
      <c r="DL69" s="52"/>
      <c r="DM69" s="52"/>
      <c r="DN69" s="52"/>
      <c r="DO69" s="52"/>
      <c r="DP69" s="52"/>
      <c r="DQ69" s="52"/>
      <c r="DR69" s="52">
        <f>SUM(DR71:EG73)</f>
        <v>0</v>
      </c>
      <c r="DS69" s="52"/>
      <c r="DT69" s="52"/>
      <c r="DU69" s="52"/>
      <c r="DV69" s="52"/>
      <c r="DW69" s="52"/>
      <c r="DX69" s="52"/>
      <c r="DY69" s="52"/>
      <c r="DZ69" s="52"/>
      <c r="EA69" s="52"/>
      <c r="EB69" s="52"/>
      <c r="EC69" s="52"/>
      <c r="ED69" s="52"/>
      <c r="EE69" s="52"/>
      <c r="EF69" s="52"/>
      <c r="EG69" s="52"/>
      <c r="EH69" s="53">
        <f>SUM(EH71:EU73)</f>
        <v>0</v>
      </c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>
        <f>SUM(EV71:FK73)</f>
        <v>0</v>
      </c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</row>
    <row r="70" spans="1:167" s="64" customFormat="1" ht="13.5" hidden="1" customHeight="1" x14ac:dyDescent="0.2">
      <c r="A70" s="90"/>
      <c r="B70" s="91"/>
      <c r="C70" s="91"/>
      <c r="D70" s="91"/>
      <c r="E70" s="91"/>
      <c r="F70" s="92"/>
      <c r="G70" s="58"/>
      <c r="H70" s="59" t="s">
        <v>22</v>
      </c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60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/>
      <c r="DY70" s="62"/>
      <c r="DZ70" s="62"/>
      <c r="EA70" s="62"/>
      <c r="EB70" s="62"/>
      <c r="EC70" s="62"/>
      <c r="ED70" s="62"/>
      <c r="EE70" s="62"/>
      <c r="EF70" s="62"/>
      <c r="EG70" s="62"/>
      <c r="EH70" s="63"/>
      <c r="EI70" s="63"/>
      <c r="EJ70" s="63"/>
      <c r="EK70" s="63"/>
      <c r="EL70" s="63"/>
      <c r="EM70" s="63"/>
      <c r="EN70" s="63"/>
      <c r="EO70" s="63"/>
      <c r="EP70" s="63"/>
      <c r="EQ70" s="63"/>
      <c r="ER70" s="63"/>
      <c r="ES70" s="63"/>
      <c r="ET70" s="63"/>
      <c r="EU70" s="63"/>
      <c r="EV70" s="63"/>
      <c r="EW70" s="63"/>
      <c r="EX70" s="63"/>
      <c r="EY70" s="63"/>
      <c r="EZ70" s="63"/>
      <c r="FA70" s="63"/>
      <c r="FB70" s="63"/>
      <c r="FC70" s="63"/>
      <c r="FD70" s="63"/>
      <c r="FE70" s="63"/>
      <c r="FF70" s="63"/>
      <c r="FG70" s="63"/>
      <c r="FH70" s="63"/>
      <c r="FI70" s="63"/>
      <c r="FJ70" s="63"/>
      <c r="FK70" s="63"/>
    </row>
    <row r="71" spans="1:167" s="64" customFormat="1" ht="36.75" hidden="1" customHeight="1" x14ac:dyDescent="0.2">
      <c r="A71" s="90"/>
      <c r="B71" s="91"/>
      <c r="C71" s="91"/>
      <c r="D71" s="91"/>
      <c r="E71" s="91"/>
      <c r="F71" s="92"/>
      <c r="G71" s="65"/>
      <c r="H71" s="66" t="s">
        <v>23</v>
      </c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7"/>
      <c r="AK71" s="123" t="s">
        <v>57</v>
      </c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  <c r="AX71" s="123" t="s">
        <v>58</v>
      </c>
      <c r="AY71" s="123"/>
      <c r="AZ71" s="123"/>
      <c r="BA71" s="123"/>
      <c r="BB71" s="123"/>
      <c r="BC71" s="123"/>
      <c r="BD71" s="123"/>
      <c r="BE71" s="123"/>
      <c r="BF71" s="123"/>
      <c r="BG71" s="123"/>
      <c r="BH71" s="123"/>
      <c r="BI71" s="123"/>
      <c r="BJ71" s="123"/>
      <c r="BK71" s="69">
        <v>21000</v>
      </c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>
        <v>12317</v>
      </c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>
        <v>12317</v>
      </c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>
        <v>0</v>
      </c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102">
        <v>0</v>
      </c>
      <c r="DS71" s="103"/>
      <c r="DT71" s="103"/>
      <c r="DU71" s="103"/>
      <c r="DV71" s="103"/>
      <c r="DW71" s="103"/>
      <c r="DX71" s="103"/>
      <c r="DY71" s="103"/>
      <c r="DZ71" s="103"/>
      <c r="EA71" s="103"/>
      <c r="EB71" s="103"/>
      <c r="EC71" s="103"/>
      <c r="ED71" s="103"/>
      <c r="EE71" s="103"/>
      <c r="EF71" s="103"/>
      <c r="EG71" s="104"/>
      <c r="EH71" s="70">
        <f>DD71/BZ71</f>
        <v>0</v>
      </c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70"/>
      <c r="EU71" s="70"/>
      <c r="EV71" s="70">
        <f>DR71/CN71</f>
        <v>0</v>
      </c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70"/>
      <c r="FJ71" s="70"/>
      <c r="FK71" s="70"/>
    </row>
    <row r="72" spans="1:167" s="64" customFormat="1" ht="15.75" hidden="1" customHeight="1" x14ac:dyDescent="0.2">
      <c r="A72" s="90"/>
      <c r="B72" s="91"/>
      <c r="C72" s="91"/>
      <c r="D72" s="91"/>
      <c r="E72" s="91"/>
      <c r="F72" s="92"/>
      <c r="G72" s="65"/>
      <c r="H72" s="66" t="s">
        <v>24</v>
      </c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7"/>
      <c r="AK72" s="71" t="s">
        <v>25</v>
      </c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 t="s">
        <v>25</v>
      </c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69">
        <v>0</v>
      </c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>
        <v>0</v>
      </c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>
        <v>0</v>
      </c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>
        <v>0</v>
      </c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>
        <v>0</v>
      </c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70" t="s">
        <v>25</v>
      </c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70"/>
      <c r="EU72" s="70"/>
      <c r="EV72" s="70" t="s">
        <v>25</v>
      </c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70"/>
      <c r="FJ72" s="70"/>
      <c r="FK72" s="70"/>
    </row>
    <row r="73" spans="1:167" s="64" customFormat="1" ht="60" hidden="1" customHeight="1" x14ac:dyDescent="0.2">
      <c r="A73" s="111"/>
      <c r="B73" s="112"/>
      <c r="C73" s="112"/>
      <c r="D73" s="112"/>
      <c r="E73" s="112"/>
      <c r="F73" s="113"/>
      <c r="G73" s="75"/>
      <c r="H73" s="76" t="s">
        <v>26</v>
      </c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7"/>
      <c r="AK73" s="78" t="s">
        <v>25</v>
      </c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 t="s">
        <v>25</v>
      </c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9">
        <v>0</v>
      </c>
      <c r="BL73" s="79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79">
        <v>0</v>
      </c>
      <c r="CA73" s="79"/>
      <c r="CB73" s="79"/>
      <c r="CC73" s="79"/>
      <c r="CD73" s="79"/>
      <c r="CE73" s="79"/>
      <c r="CF73" s="79"/>
      <c r="CG73" s="79"/>
      <c r="CH73" s="79"/>
      <c r="CI73" s="79"/>
      <c r="CJ73" s="79"/>
      <c r="CK73" s="79"/>
      <c r="CL73" s="79"/>
      <c r="CM73" s="79"/>
      <c r="CN73" s="79">
        <v>0</v>
      </c>
      <c r="CO73" s="79"/>
      <c r="CP73" s="79"/>
      <c r="CQ73" s="79"/>
      <c r="CR73" s="79"/>
      <c r="CS73" s="79"/>
      <c r="CT73" s="79"/>
      <c r="CU73" s="79"/>
      <c r="CV73" s="79"/>
      <c r="CW73" s="79"/>
      <c r="CX73" s="79"/>
      <c r="CY73" s="79"/>
      <c r="CZ73" s="79"/>
      <c r="DA73" s="79"/>
      <c r="DB73" s="79"/>
      <c r="DC73" s="79"/>
      <c r="DD73" s="79">
        <v>0</v>
      </c>
      <c r="DE73" s="79"/>
      <c r="DF73" s="79"/>
      <c r="DG73" s="79"/>
      <c r="DH73" s="79"/>
      <c r="DI73" s="79"/>
      <c r="DJ73" s="79"/>
      <c r="DK73" s="79"/>
      <c r="DL73" s="79"/>
      <c r="DM73" s="79"/>
      <c r="DN73" s="79"/>
      <c r="DO73" s="79"/>
      <c r="DP73" s="79"/>
      <c r="DQ73" s="79"/>
      <c r="DR73" s="79">
        <v>0</v>
      </c>
      <c r="DS73" s="79"/>
      <c r="DT73" s="79"/>
      <c r="DU73" s="79"/>
      <c r="DV73" s="79"/>
      <c r="DW73" s="79"/>
      <c r="DX73" s="79"/>
      <c r="DY73" s="79"/>
      <c r="DZ73" s="79"/>
      <c r="EA73" s="79"/>
      <c r="EB73" s="79"/>
      <c r="EC73" s="79"/>
      <c r="ED73" s="79"/>
      <c r="EE73" s="79"/>
      <c r="EF73" s="79"/>
      <c r="EG73" s="79"/>
      <c r="EH73" s="80" t="s">
        <v>25</v>
      </c>
      <c r="EI73" s="80"/>
      <c r="EJ73" s="80"/>
      <c r="EK73" s="80"/>
      <c r="EL73" s="80"/>
      <c r="EM73" s="80"/>
      <c r="EN73" s="80"/>
      <c r="EO73" s="80"/>
      <c r="EP73" s="80"/>
      <c r="EQ73" s="80"/>
      <c r="ER73" s="80"/>
      <c r="ES73" s="80"/>
      <c r="ET73" s="80"/>
      <c r="EU73" s="80"/>
      <c r="EV73" s="80" t="s">
        <v>25</v>
      </c>
      <c r="EW73" s="80"/>
      <c r="EX73" s="80"/>
      <c r="EY73" s="80"/>
      <c r="EZ73" s="80"/>
      <c r="FA73" s="80"/>
      <c r="FB73" s="80"/>
      <c r="FC73" s="80"/>
      <c r="FD73" s="80"/>
      <c r="FE73" s="80"/>
      <c r="FF73" s="80"/>
      <c r="FG73" s="80"/>
      <c r="FH73" s="80"/>
      <c r="FI73" s="80"/>
      <c r="FJ73" s="80"/>
      <c r="FK73" s="80"/>
    </row>
    <row r="74" spans="1:167" s="54" customFormat="1" ht="44.25" hidden="1" customHeight="1" x14ac:dyDescent="0.2">
      <c r="A74" s="45" t="s">
        <v>38</v>
      </c>
      <c r="B74" s="46"/>
      <c r="C74" s="46"/>
      <c r="D74" s="46"/>
      <c r="E74" s="46"/>
      <c r="F74" s="47"/>
      <c r="G74" s="48"/>
      <c r="H74" s="49" t="s">
        <v>62</v>
      </c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50"/>
      <c r="AK74" s="51" t="str">
        <f>AK76</f>
        <v>январь 2014 год</v>
      </c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 t="str">
        <f>AX76</f>
        <v>декабрь 2016 год</v>
      </c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2">
        <f>SUM(BK76:BY78)</f>
        <v>50254</v>
      </c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>
        <f>SUM(BZ76:CM78)</f>
        <v>0</v>
      </c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>
        <f>SUM(CN76:DC78)</f>
        <v>0</v>
      </c>
      <c r="CO74" s="52"/>
      <c r="CP74" s="52"/>
      <c r="CQ74" s="52"/>
      <c r="CR74" s="52"/>
      <c r="CS74" s="52"/>
      <c r="CT74" s="52"/>
      <c r="CU74" s="52"/>
      <c r="CV74" s="52"/>
      <c r="CW74" s="52"/>
      <c r="CX74" s="52"/>
      <c r="CY74" s="52"/>
      <c r="CZ74" s="52"/>
      <c r="DA74" s="52"/>
      <c r="DB74" s="52"/>
      <c r="DC74" s="52"/>
      <c r="DD74" s="52">
        <f>SUM(DD76:DQ78)</f>
        <v>0</v>
      </c>
      <c r="DE74" s="52"/>
      <c r="DF74" s="52"/>
      <c r="DG74" s="52"/>
      <c r="DH74" s="52"/>
      <c r="DI74" s="52"/>
      <c r="DJ74" s="52"/>
      <c r="DK74" s="52"/>
      <c r="DL74" s="52"/>
      <c r="DM74" s="52"/>
      <c r="DN74" s="52"/>
      <c r="DO74" s="52"/>
      <c r="DP74" s="52"/>
      <c r="DQ74" s="52"/>
      <c r="DR74" s="52">
        <f>SUM(DR76:EG78)</f>
        <v>0</v>
      </c>
      <c r="DS74" s="52"/>
      <c r="DT74" s="52"/>
      <c r="DU74" s="52"/>
      <c r="DV74" s="52"/>
      <c r="DW74" s="52"/>
      <c r="DX74" s="52"/>
      <c r="DY74" s="52"/>
      <c r="DZ74" s="52"/>
      <c r="EA74" s="52"/>
      <c r="EB74" s="52"/>
      <c r="EC74" s="52"/>
      <c r="ED74" s="52"/>
      <c r="EE74" s="52"/>
      <c r="EF74" s="52"/>
      <c r="EG74" s="52"/>
      <c r="EH74" s="53">
        <f>SUM(EH76:EU78)</f>
        <v>0</v>
      </c>
      <c r="EI74" s="53"/>
      <c r="EJ74" s="53"/>
      <c r="EK74" s="53"/>
      <c r="EL74" s="53"/>
      <c r="EM74" s="53"/>
      <c r="EN74" s="53"/>
      <c r="EO74" s="53"/>
      <c r="EP74" s="53"/>
      <c r="EQ74" s="53"/>
      <c r="ER74" s="53"/>
      <c r="ES74" s="53"/>
      <c r="ET74" s="53"/>
      <c r="EU74" s="53"/>
      <c r="EV74" s="53">
        <f>SUM(EV76:FK78)</f>
        <v>0</v>
      </c>
      <c r="EW74" s="53"/>
      <c r="EX74" s="53"/>
      <c r="EY74" s="53"/>
      <c r="EZ74" s="53"/>
      <c r="FA74" s="53"/>
      <c r="FB74" s="53"/>
      <c r="FC74" s="53"/>
      <c r="FD74" s="53"/>
      <c r="FE74" s="53"/>
      <c r="FF74" s="53"/>
      <c r="FG74" s="53"/>
      <c r="FH74" s="53"/>
      <c r="FI74" s="53"/>
      <c r="FJ74" s="53"/>
      <c r="FK74" s="53"/>
    </row>
    <row r="75" spans="1:167" s="64" customFormat="1" ht="13.5" hidden="1" customHeight="1" x14ac:dyDescent="0.2">
      <c r="A75" s="90"/>
      <c r="B75" s="91"/>
      <c r="C75" s="91"/>
      <c r="D75" s="91"/>
      <c r="E75" s="91"/>
      <c r="F75" s="92"/>
      <c r="G75" s="58"/>
      <c r="H75" s="59" t="s">
        <v>22</v>
      </c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60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/>
      <c r="DY75" s="62"/>
      <c r="DZ75" s="62"/>
      <c r="EA75" s="62"/>
      <c r="EB75" s="62"/>
      <c r="EC75" s="62"/>
      <c r="ED75" s="62"/>
      <c r="EE75" s="62"/>
      <c r="EF75" s="62"/>
      <c r="EG75" s="62"/>
      <c r="EH75" s="63"/>
      <c r="EI75" s="63"/>
      <c r="EJ75" s="63"/>
      <c r="EK75" s="63"/>
      <c r="EL75" s="63"/>
      <c r="EM75" s="63"/>
      <c r="EN75" s="63"/>
      <c r="EO75" s="63"/>
      <c r="EP75" s="63"/>
      <c r="EQ75" s="63"/>
      <c r="ER75" s="63"/>
      <c r="ES75" s="63"/>
      <c r="ET75" s="63"/>
      <c r="EU75" s="63"/>
      <c r="EV75" s="63"/>
      <c r="EW75" s="63"/>
      <c r="EX75" s="63"/>
      <c r="EY75" s="63"/>
      <c r="EZ75" s="63"/>
      <c r="FA75" s="63"/>
      <c r="FB75" s="63"/>
      <c r="FC75" s="63"/>
      <c r="FD75" s="63"/>
      <c r="FE75" s="63"/>
      <c r="FF75" s="63"/>
      <c r="FG75" s="63"/>
      <c r="FH75" s="63"/>
      <c r="FI75" s="63"/>
      <c r="FJ75" s="63"/>
      <c r="FK75" s="63"/>
    </row>
    <row r="76" spans="1:167" s="64" customFormat="1" ht="36.75" hidden="1" customHeight="1" x14ac:dyDescent="0.2">
      <c r="A76" s="90"/>
      <c r="B76" s="91"/>
      <c r="C76" s="91"/>
      <c r="D76" s="91"/>
      <c r="E76" s="91"/>
      <c r="F76" s="92"/>
      <c r="G76" s="65"/>
      <c r="H76" s="66" t="s">
        <v>23</v>
      </c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7"/>
      <c r="AK76" s="123" t="s">
        <v>57</v>
      </c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  <c r="AW76" s="123"/>
      <c r="AX76" s="123" t="s">
        <v>60</v>
      </c>
      <c r="AY76" s="123"/>
      <c r="AZ76" s="123"/>
      <c r="BA76" s="123"/>
      <c r="BB76" s="123"/>
      <c r="BC76" s="123"/>
      <c r="BD76" s="123"/>
      <c r="BE76" s="123"/>
      <c r="BF76" s="123"/>
      <c r="BG76" s="123"/>
      <c r="BH76" s="123"/>
      <c r="BI76" s="123"/>
      <c r="BJ76" s="123"/>
      <c r="BK76" s="69">
        <v>50254</v>
      </c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69">
        <v>0</v>
      </c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>
        <v>0</v>
      </c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>
        <v>0</v>
      </c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102">
        <v>0</v>
      </c>
      <c r="DS76" s="103"/>
      <c r="DT76" s="103"/>
      <c r="DU76" s="103"/>
      <c r="DV76" s="103"/>
      <c r="DW76" s="103"/>
      <c r="DX76" s="103"/>
      <c r="DY76" s="103"/>
      <c r="DZ76" s="103"/>
      <c r="EA76" s="103"/>
      <c r="EB76" s="103"/>
      <c r="EC76" s="103"/>
      <c r="ED76" s="103"/>
      <c r="EE76" s="103"/>
      <c r="EF76" s="103"/>
      <c r="EG76" s="104"/>
      <c r="EH76" s="70">
        <v>0</v>
      </c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70"/>
      <c r="EU76" s="70"/>
      <c r="EV76" s="70">
        <v>0</v>
      </c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70"/>
      <c r="FJ76" s="70"/>
      <c r="FK76" s="70"/>
    </row>
    <row r="77" spans="1:167" s="64" customFormat="1" ht="15.75" hidden="1" customHeight="1" x14ac:dyDescent="0.2">
      <c r="A77" s="90"/>
      <c r="B77" s="91"/>
      <c r="C77" s="91"/>
      <c r="D77" s="91"/>
      <c r="E77" s="91"/>
      <c r="F77" s="92"/>
      <c r="G77" s="65"/>
      <c r="H77" s="66" t="s">
        <v>24</v>
      </c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7"/>
      <c r="AK77" s="71" t="s">
        <v>25</v>
      </c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 t="s">
        <v>25</v>
      </c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69">
        <v>0</v>
      </c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>
        <v>0</v>
      </c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>
        <v>0</v>
      </c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>
        <v>0</v>
      </c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>
        <v>0</v>
      </c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70" t="s">
        <v>25</v>
      </c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70"/>
      <c r="EU77" s="70"/>
      <c r="EV77" s="70" t="s">
        <v>25</v>
      </c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70"/>
      <c r="FJ77" s="70"/>
      <c r="FK77" s="70"/>
    </row>
    <row r="78" spans="1:167" s="64" customFormat="1" ht="60" hidden="1" customHeight="1" x14ac:dyDescent="0.2">
      <c r="A78" s="111"/>
      <c r="B78" s="112"/>
      <c r="C78" s="112"/>
      <c r="D78" s="112"/>
      <c r="E78" s="112"/>
      <c r="F78" s="113"/>
      <c r="G78" s="75"/>
      <c r="H78" s="76" t="s">
        <v>26</v>
      </c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7"/>
      <c r="AK78" s="78" t="s">
        <v>25</v>
      </c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 t="s">
        <v>25</v>
      </c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9">
        <v>0</v>
      </c>
      <c r="BL78" s="79"/>
      <c r="BM78" s="79"/>
      <c r="BN78" s="79"/>
      <c r="BO78" s="79"/>
      <c r="BP78" s="79"/>
      <c r="BQ78" s="79"/>
      <c r="BR78" s="79"/>
      <c r="BS78" s="79"/>
      <c r="BT78" s="79"/>
      <c r="BU78" s="79"/>
      <c r="BV78" s="79"/>
      <c r="BW78" s="79"/>
      <c r="BX78" s="79"/>
      <c r="BY78" s="79"/>
      <c r="BZ78" s="79">
        <v>0</v>
      </c>
      <c r="CA78" s="79"/>
      <c r="CB78" s="79"/>
      <c r="CC78" s="79"/>
      <c r="CD78" s="79"/>
      <c r="CE78" s="79"/>
      <c r="CF78" s="79"/>
      <c r="CG78" s="79"/>
      <c r="CH78" s="79"/>
      <c r="CI78" s="79"/>
      <c r="CJ78" s="79"/>
      <c r="CK78" s="79"/>
      <c r="CL78" s="79"/>
      <c r="CM78" s="79"/>
      <c r="CN78" s="79">
        <v>0</v>
      </c>
      <c r="CO78" s="79"/>
      <c r="CP78" s="79"/>
      <c r="CQ78" s="79"/>
      <c r="CR78" s="79"/>
      <c r="CS78" s="79"/>
      <c r="CT78" s="79"/>
      <c r="CU78" s="79"/>
      <c r="CV78" s="79"/>
      <c r="CW78" s="79"/>
      <c r="CX78" s="79"/>
      <c r="CY78" s="79"/>
      <c r="CZ78" s="79"/>
      <c r="DA78" s="79"/>
      <c r="DB78" s="79"/>
      <c r="DC78" s="79"/>
      <c r="DD78" s="79">
        <v>0</v>
      </c>
      <c r="DE78" s="79"/>
      <c r="DF78" s="79"/>
      <c r="DG78" s="79"/>
      <c r="DH78" s="79"/>
      <c r="DI78" s="79"/>
      <c r="DJ78" s="79"/>
      <c r="DK78" s="79"/>
      <c r="DL78" s="79"/>
      <c r="DM78" s="79"/>
      <c r="DN78" s="79"/>
      <c r="DO78" s="79"/>
      <c r="DP78" s="79"/>
      <c r="DQ78" s="79"/>
      <c r="DR78" s="79">
        <v>0</v>
      </c>
      <c r="DS78" s="79"/>
      <c r="DT78" s="79"/>
      <c r="DU78" s="79"/>
      <c r="DV78" s="79"/>
      <c r="DW78" s="79"/>
      <c r="DX78" s="79"/>
      <c r="DY78" s="79"/>
      <c r="DZ78" s="79"/>
      <c r="EA78" s="79"/>
      <c r="EB78" s="79"/>
      <c r="EC78" s="79"/>
      <c r="ED78" s="79"/>
      <c r="EE78" s="79"/>
      <c r="EF78" s="79"/>
      <c r="EG78" s="79"/>
      <c r="EH78" s="80" t="s">
        <v>25</v>
      </c>
      <c r="EI78" s="80"/>
      <c r="EJ78" s="80"/>
      <c r="EK78" s="80"/>
      <c r="EL78" s="80"/>
      <c r="EM78" s="80"/>
      <c r="EN78" s="80"/>
      <c r="EO78" s="80"/>
      <c r="EP78" s="80"/>
      <c r="EQ78" s="80"/>
      <c r="ER78" s="80"/>
      <c r="ES78" s="80"/>
      <c r="ET78" s="80"/>
      <c r="EU78" s="80"/>
      <c r="EV78" s="80" t="s">
        <v>25</v>
      </c>
      <c r="EW78" s="80"/>
      <c r="EX78" s="80"/>
      <c r="EY78" s="80"/>
      <c r="EZ78" s="80"/>
      <c r="FA78" s="80"/>
      <c r="FB78" s="80"/>
      <c r="FC78" s="80"/>
      <c r="FD78" s="80"/>
      <c r="FE78" s="80"/>
      <c r="FF78" s="80"/>
      <c r="FG78" s="80"/>
      <c r="FH78" s="80"/>
      <c r="FI78" s="80"/>
      <c r="FJ78" s="80"/>
      <c r="FK78" s="80"/>
    </row>
    <row r="79" spans="1:167" s="54" customFormat="1" ht="45" hidden="1" customHeight="1" x14ac:dyDescent="0.2">
      <c r="A79" s="45" t="s">
        <v>63</v>
      </c>
      <c r="B79" s="46"/>
      <c r="C79" s="46"/>
      <c r="D79" s="46"/>
      <c r="E79" s="46"/>
      <c r="F79" s="47"/>
      <c r="G79" s="48"/>
      <c r="H79" s="49" t="s">
        <v>64</v>
      </c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50"/>
      <c r="AK79" s="51" t="str">
        <f>AK81</f>
        <v>январь 2014 год</v>
      </c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 t="str">
        <f>AX81</f>
        <v>декабрь 2016 год</v>
      </c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2">
        <f>SUM(BK81:BY83)</f>
        <v>71224</v>
      </c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2">
        <f>SUM(BZ81:CM83)</f>
        <v>7900</v>
      </c>
      <c r="CA79" s="52"/>
      <c r="CB79" s="52"/>
      <c r="CC79" s="52"/>
      <c r="CD79" s="52"/>
      <c r="CE79" s="52"/>
      <c r="CF79" s="52"/>
      <c r="CG79" s="52"/>
      <c r="CH79" s="52"/>
      <c r="CI79" s="52"/>
      <c r="CJ79" s="52"/>
      <c r="CK79" s="52"/>
      <c r="CL79" s="52"/>
      <c r="CM79" s="52"/>
      <c r="CN79" s="52">
        <f>SUM(CN81:DC83)</f>
        <v>7900</v>
      </c>
      <c r="CO79" s="52"/>
      <c r="CP79" s="52"/>
      <c r="CQ79" s="52"/>
      <c r="CR79" s="52"/>
      <c r="CS79" s="52"/>
      <c r="CT79" s="52"/>
      <c r="CU79" s="52"/>
      <c r="CV79" s="52"/>
      <c r="CW79" s="52"/>
      <c r="CX79" s="52"/>
      <c r="CY79" s="52"/>
      <c r="CZ79" s="52"/>
      <c r="DA79" s="52"/>
      <c r="DB79" s="52"/>
      <c r="DC79" s="52"/>
      <c r="DD79" s="52">
        <f>SUM(DD81:DQ83)</f>
        <v>0</v>
      </c>
      <c r="DE79" s="52"/>
      <c r="DF79" s="52"/>
      <c r="DG79" s="52"/>
      <c r="DH79" s="52"/>
      <c r="DI79" s="52"/>
      <c r="DJ79" s="52"/>
      <c r="DK79" s="52"/>
      <c r="DL79" s="52"/>
      <c r="DM79" s="52"/>
      <c r="DN79" s="52"/>
      <c r="DO79" s="52"/>
      <c r="DP79" s="52"/>
      <c r="DQ79" s="52"/>
      <c r="DR79" s="52">
        <f>SUM(DR81:EG83)</f>
        <v>0</v>
      </c>
      <c r="DS79" s="52"/>
      <c r="DT79" s="52"/>
      <c r="DU79" s="52"/>
      <c r="DV79" s="52"/>
      <c r="DW79" s="52"/>
      <c r="DX79" s="52"/>
      <c r="DY79" s="52"/>
      <c r="DZ79" s="52"/>
      <c r="EA79" s="52"/>
      <c r="EB79" s="52"/>
      <c r="EC79" s="52"/>
      <c r="ED79" s="52"/>
      <c r="EE79" s="52"/>
      <c r="EF79" s="52"/>
      <c r="EG79" s="52"/>
      <c r="EH79" s="53">
        <f>SUM(EH81:EU83)</f>
        <v>0</v>
      </c>
      <c r="EI79" s="53"/>
      <c r="EJ79" s="53"/>
      <c r="EK79" s="53"/>
      <c r="EL79" s="53"/>
      <c r="EM79" s="53"/>
      <c r="EN79" s="53"/>
      <c r="EO79" s="53"/>
      <c r="EP79" s="53"/>
      <c r="EQ79" s="53"/>
      <c r="ER79" s="53"/>
      <c r="ES79" s="53"/>
      <c r="ET79" s="53"/>
      <c r="EU79" s="53"/>
      <c r="EV79" s="53">
        <f>SUM(EV81:FK83)</f>
        <v>0</v>
      </c>
      <c r="EW79" s="53"/>
      <c r="EX79" s="53"/>
      <c r="EY79" s="53"/>
      <c r="EZ79" s="53"/>
      <c r="FA79" s="53"/>
      <c r="FB79" s="53"/>
      <c r="FC79" s="53"/>
      <c r="FD79" s="53"/>
      <c r="FE79" s="53"/>
      <c r="FF79" s="53"/>
      <c r="FG79" s="53"/>
      <c r="FH79" s="53"/>
      <c r="FI79" s="53"/>
      <c r="FJ79" s="53"/>
      <c r="FK79" s="53"/>
    </row>
    <row r="80" spans="1:167" s="64" customFormat="1" ht="13.5" hidden="1" customHeight="1" x14ac:dyDescent="0.2">
      <c r="A80" s="90"/>
      <c r="B80" s="91"/>
      <c r="C80" s="91"/>
      <c r="D80" s="91"/>
      <c r="E80" s="91"/>
      <c r="F80" s="92"/>
      <c r="G80" s="58"/>
      <c r="H80" s="59" t="s">
        <v>22</v>
      </c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60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/>
      <c r="DY80" s="62"/>
      <c r="DZ80" s="62"/>
      <c r="EA80" s="62"/>
      <c r="EB80" s="62"/>
      <c r="EC80" s="62"/>
      <c r="ED80" s="62"/>
      <c r="EE80" s="62"/>
      <c r="EF80" s="62"/>
      <c r="EG80" s="62"/>
      <c r="EH80" s="63"/>
      <c r="EI80" s="63"/>
      <c r="EJ80" s="63"/>
      <c r="EK80" s="63"/>
      <c r="EL80" s="63"/>
      <c r="EM80" s="63"/>
      <c r="EN80" s="63"/>
      <c r="EO80" s="63"/>
      <c r="EP80" s="63"/>
      <c r="EQ80" s="63"/>
      <c r="ER80" s="63"/>
      <c r="ES80" s="63"/>
      <c r="ET80" s="63"/>
      <c r="EU80" s="63"/>
      <c r="EV80" s="63"/>
      <c r="EW80" s="63"/>
      <c r="EX80" s="63"/>
      <c r="EY80" s="63"/>
      <c r="EZ80" s="63"/>
      <c r="FA80" s="63"/>
      <c r="FB80" s="63"/>
      <c r="FC80" s="63"/>
      <c r="FD80" s="63"/>
      <c r="FE80" s="63"/>
      <c r="FF80" s="63"/>
      <c r="FG80" s="63"/>
      <c r="FH80" s="63"/>
      <c r="FI80" s="63"/>
      <c r="FJ80" s="63"/>
      <c r="FK80" s="63"/>
    </row>
    <row r="81" spans="1:167" s="64" customFormat="1" ht="36.75" hidden="1" customHeight="1" x14ac:dyDescent="0.2">
      <c r="A81" s="90"/>
      <c r="B81" s="91"/>
      <c r="C81" s="91"/>
      <c r="D81" s="91"/>
      <c r="E81" s="91"/>
      <c r="F81" s="92"/>
      <c r="G81" s="65"/>
      <c r="H81" s="66" t="s">
        <v>23</v>
      </c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7"/>
      <c r="AK81" s="123" t="s">
        <v>57</v>
      </c>
      <c r="AL81" s="123"/>
      <c r="AM81" s="123"/>
      <c r="AN81" s="123"/>
      <c r="AO81" s="123"/>
      <c r="AP81" s="123"/>
      <c r="AQ81" s="123"/>
      <c r="AR81" s="123"/>
      <c r="AS81" s="123"/>
      <c r="AT81" s="123"/>
      <c r="AU81" s="123"/>
      <c r="AV81" s="123"/>
      <c r="AW81" s="123"/>
      <c r="AX81" s="123" t="s">
        <v>60</v>
      </c>
      <c r="AY81" s="123"/>
      <c r="AZ81" s="123"/>
      <c r="BA81" s="123"/>
      <c r="BB81" s="123"/>
      <c r="BC81" s="123"/>
      <c r="BD81" s="123"/>
      <c r="BE81" s="123"/>
      <c r="BF81" s="123"/>
      <c r="BG81" s="123"/>
      <c r="BH81" s="123"/>
      <c r="BI81" s="123"/>
      <c r="BJ81" s="123"/>
      <c r="BK81" s="69">
        <v>71224</v>
      </c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>
        <v>7900</v>
      </c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>
        <v>7900</v>
      </c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>
        <v>0</v>
      </c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102">
        <v>0</v>
      </c>
      <c r="DS81" s="103"/>
      <c r="DT81" s="103"/>
      <c r="DU81" s="103"/>
      <c r="DV81" s="103"/>
      <c r="DW81" s="103"/>
      <c r="DX81" s="103"/>
      <c r="DY81" s="103"/>
      <c r="DZ81" s="103"/>
      <c r="EA81" s="103"/>
      <c r="EB81" s="103"/>
      <c r="EC81" s="103"/>
      <c r="ED81" s="103"/>
      <c r="EE81" s="103"/>
      <c r="EF81" s="103"/>
      <c r="EG81" s="104"/>
      <c r="EH81" s="70">
        <f>DD81/BZ81</f>
        <v>0</v>
      </c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70"/>
      <c r="EU81" s="70"/>
      <c r="EV81" s="70">
        <f>DR81/CN81</f>
        <v>0</v>
      </c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70"/>
      <c r="FJ81" s="70"/>
      <c r="FK81" s="70"/>
    </row>
    <row r="82" spans="1:167" s="64" customFormat="1" ht="15.75" hidden="1" customHeight="1" x14ac:dyDescent="0.2">
      <c r="A82" s="90"/>
      <c r="B82" s="91"/>
      <c r="C82" s="91"/>
      <c r="D82" s="91"/>
      <c r="E82" s="91"/>
      <c r="F82" s="92"/>
      <c r="G82" s="65"/>
      <c r="H82" s="66" t="s">
        <v>24</v>
      </c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7"/>
      <c r="AK82" s="71" t="s">
        <v>25</v>
      </c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 t="s">
        <v>25</v>
      </c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69">
        <v>0</v>
      </c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>
        <v>0</v>
      </c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>
        <v>0</v>
      </c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>
        <v>0</v>
      </c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>
        <v>0</v>
      </c>
      <c r="DS82" s="69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69"/>
      <c r="EF82" s="69"/>
      <c r="EG82" s="69"/>
      <c r="EH82" s="70" t="s">
        <v>25</v>
      </c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70"/>
      <c r="EU82" s="70"/>
      <c r="EV82" s="70" t="s">
        <v>25</v>
      </c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70"/>
      <c r="FJ82" s="70"/>
      <c r="FK82" s="70"/>
    </row>
    <row r="83" spans="1:167" s="64" customFormat="1" ht="60" hidden="1" customHeight="1" x14ac:dyDescent="0.2">
      <c r="A83" s="111"/>
      <c r="B83" s="112"/>
      <c r="C83" s="112"/>
      <c r="D83" s="112"/>
      <c r="E83" s="112"/>
      <c r="F83" s="113"/>
      <c r="G83" s="75"/>
      <c r="H83" s="76" t="s">
        <v>26</v>
      </c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7"/>
      <c r="AK83" s="78" t="s">
        <v>25</v>
      </c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 t="s">
        <v>25</v>
      </c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9">
        <v>0</v>
      </c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>
        <v>0</v>
      </c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>
        <v>0</v>
      </c>
      <c r="CO83" s="79"/>
      <c r="CP83" s="79"/>
      <c r="CQ83" s="79"/>
      <c r="CR83" s="79"/>
      <c r="CS83" s="79"/>
      <c r="CT83" s="79"/>
      <c r="CU83" s="79"/>
      <c r="CV83" s="79"/>
      <c r="CW83" s="79"/>
      <c r="CX83" s="79"/>
      <c r="CY83" s="79"/>
      <c r="CZ83" s="79"/>
      <c r="DA83" s="79"/>
      <c r="DB83" s="79"/>
      <c r="DC83" s="79"/>
      <c r="DD83" s="79">
        <v>0</v>
      </c>
      <c r="DE83" s="79"/>
      <c r="DF83" s="79"/>
      <c r="DG83" s="79"/>
      <c r="DH83" s="79"/>
      <c r="DI83" s="79"/>
      <c r="DJ83" s="79"/>
      <c r="DK83" s="79"/>
      <c r="DL83" s="79"/>
      <c r="DM83" s="79"/>
      <c r="DN83" s="79"/>
      <c r="DO83" s="79"/>
      <c r="DP83" s="79"/>
      <c r="DQ83" s="79"/>
      <c r="DR83" s="79">
        <v>0</v>
      </c>
      <c r="DS83" s="79"/>
      <c r="DT83" s="79"/>
      <c r="DU83" s="79"/>
      <c r="DV83" s="79"/>
      <c r="DW83" s="79"/>
      <c r="DX83" s="79"/>
      <c r="DY83" s="79"/>
      <c r="DZ83" s="79"/>
      <c r="EA83" s="79"/>
      <c r="EB83" s="79"/>
      <c r="EC83" s="79"/>
      <c r="ED83" s="79"/>
      <c r="EE83" s="79"/>
      <c r="EF83" s="79"/>
      <c r="EG83" s="79"/>
      <c r="EH83" s="80" t="s">
        <v>25</v>
      </c>
      <c r="EI83" s="80"/>
      <c r="EJ83" s="80"/>
      <c r="EK83" s="80"/>
      <c r="EL83" s="80"/>
      <c r="EM83" s="80"/>
      <c r="EN83" s="80"/>
      <c r="EO83" s="80"/>
      <c r="EP83" s="80"/>
      <c r="EQ83" s="80"/>
      <c r="ER83" s="80"/>
      <c r="ES83" s="80"/>
      <c r="ET83" s="80"/>
      <c r="EU83" s="80"/>
      <c r="EV83" s="80" t="s">
        <v>25</v>
      </c>
      <c r="EW83" s="80"/>
      <c r="EX83" s="80"/>
      <c r="EY83" s="80"/>
      <c r="EZ83" s="80"/>
      <c r="FA83" s="80"/>
      <c r="FB83" s="80"/>
      <c r="FC83" s="80"/>
      <c r="FD83" s="80"/>
      <c r="FE83" s="80"/>
      <c r="FF83" s="80"/>
      <c r="FG83" s="80"/>
      <c r="FH83" s="80"/>
      <c r="FI83" s="80"/>
      <c r="FJ83" s="80"/>
      <c r="FK83" s="80"/>
    </row>
    <row r="84" spans="1:167" s="54" customFormat="1" ht="42.75" hidden="1" customHeight="1" x14ac:dyDescent="0.2">
      <c r="A84" s="45" t="s">
        <v>65</v>
      </c>
      <c r="B84" s="46"/>
      <c r="C84" s="46"/>
      <c r="D84" s="46"/>
      <c r="E84" s="46"/>
      <c r="F84" s="47"/>
      <c r="G84" s="48"/>
      <c r="H84" s="49" t="s">
        <v>66</v>
      </c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50"/>
      <c r="AK84" s="51" t="str">
        <f>AK86</f>
        <v>ноябрь 2010 год</v>
      </c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 t="str">
        <f>AX86</f>
        <v>сентябрь 2015 год</v>
      </c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2">
        <f>SUM(BK86:BY88)</f>
        <v>478062</v>
      </c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>
        <f>SUM(BZ86:CM88)</f>
        <v>94947</v>
      </c>
      <c r="CA84" s="52"/>
      <c r="CB84" s="52"/>
      <c r="CC84" s="52"/>
      <c r="CD84" s="52"/>
      <c r="CE84" s="52"/>
      <c r="CF84" s="52"/>
      <c r="CG84" s="52"/>
      <c r="CH84" s="52"/>
      <c r="CI84" s="52"/>
      <c r="CJ84" s="52"/>
      <c r="CK84" s="52"/>
      <c r="CL84" s="52"/>
      <c r="CM84" s="52"/>
      <c r="CN84" s="52">
        <f>SUM(CN86:DC88)</f>
        <v>363033</v>
      </c>
      <c r="CO84" s="52"/>
      <c r="CP84" s="52"/>
      <c r="CQ84" s="52"/>
      <c r="CR84" s="52"/>
      <c r="CS84" s="52"/>
      <c r="CT84" s="52"/>
      <c r="CU84" s="52"/>
      <c r="CV84" s="52"/>
      <c r="CW84" s="52"/>
      <c r="CX84" s="52"/>
      <c r="CY84" s="52"/>
      <c r="CZ84" s="52"/>
      <c r="DA84" s="52"/>
      <c r="DB84" s="52"/>
      <c r="DC84" s="52"/>
      <c r="DD84" s="52">
        <f>SUM(DD86:DQ88)</f>
        <v>32397</v>
      </c>
      <c r="DE84" s="52"/>
      <c r="DF84" s="52"/>
      <c r="DG84" s="52"/>
      <c r="DH84" s="52"/>
      <c r="DI84" s="52"/>
      <c r="DJ84" s="52"/>
      <c r="DK84" s="52"/>
      <c r="DL84" s="52"/>
      <c r="DM84" s="52"/>
      <c r="DN84" s="52"/>
      <c r="DO84" s="52"/>
      <c r="DP84" s="52"/>
      <c r="DQ84" s="52"/>
      <c r="DR84" s="52">
        <f>SUM(DR86:EG88)</f>
        <v>300483</v>
      </c>
      <c r="DS84" s="52"/>
      <c r="DT84" s="52"/>
      <c r="DU84" s="52"/>
      <c r="DV84" s="52"/>
      <c r="DW84" s="52"/>
      <c r="DX84" s="52"/>
      <c r="DY84" s="52"/>
      <c r="DZ84" s="52"/>
      <c r="EA84" s="52"/>
      <c r="EB84" s="52"/>
      <c r="EC84" s="52"/>
      <c r="ED84" s="52"/>
      <c r="EE84" s="52"/>
      <c r="EF84" s="52"/>
      <c r="EG84" s="52"/>
      <c r="EH84" s="53">
        <f>SUM(EH86:EU88)</f>
        <v>0.3412114126828652</v>
      </c>
      <c r="EI84" s="53"/>
      <c r="EJ84" s="53"/>
      <c r="EK84" s="53"/>
      <c r="EL84" s="53"/>
      <c r="EM84" s="53"/>
      <c r="EN84" s="53"/>
      <c r="EO84" s="53"/>
      <c r="EP84" s="53"/>
      <c r="EQ84" s="53"/>
      <c r="ER84" s="53"/>
      <c r="ES84" s="53"/>
      <c r="ET84" s="53"/>
      <c r="EU84" s="53"/>
      <c r="EV84" s="53">
        <f>SUM(EV86:FK88)</f>
        <v>0.82770161390286834</v>
      </c>
      <c r="EW84" s="53"/>
      <c r="EX84" s="53"/>
      <c r="EY84" s="53"/>
      <c r="EZ84" s="53"/>
      <c r="FA84" s="53"/>
      <c r="FB84" s="53"/>
      <c r="FC84" s="53"/>
      <c r="FD84" s="53"/>
      <c r="FE84" s="53"/>
      <c r="FF84" s="53"/>
      <c r="FG84" s="53"/>
      <c r="FH84" s="53"/>
      <c r="FI84" s="53"/>
      <c r="FJ84" s="53"/>
      <c r="FK84" s="53"/>
    </row>
    <row r="85" spans="1:167" s="64" customFormat="1" ht="13.5" hidden="1" customHeight="1" x14ac:dyDescent="0.2">
      <c r="A85" s="90"/>
      <c r="B85" s="91"/>
      <c r="C85" s="91"/>
      <c r="D85" s="91"/>
      <c r="E85" s="91"/>
      <c r="F85" s="92"/>
      <c r="G85" s="58"/>
      <c r="H85" s="59" t="s">
        <v>22</v>
      </c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60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/>
      <c r="DY85" s="62"/>
      <c r="DZ85" s="62"/>
      <c r="EA85" s="62"/>
      <c r="EB85" s="62"/>
      <c r="EC85" s="62"/>
      <c r="ED85" s="62"/>
      <c r="EE85" s="62"/>
      <c r="EF85" s="62"/>
      <c r="EG85" s="62"/>
      <c r="EH85" s="63"/>
      <c r="EI85" s="63"/>
      <c r="EJ85" s="63"/>
      <c r="EK85" s="63"/>
      <c r="EL85" s="63"/>
      <c r="EM85" s="63"/>
      <c r="EN85" s="63"/>
      <c r="EO85" s="63"/>
      <c r="EP85" s="63"/>
      <c r="EQ85" s="63"/>
      <c r="ER85" s="63"/>
      <c r="ES85" s="63"/>
      <c r="ET85" s="63"/>
      <c r="EU85" s="63"/>
      <c r="EV85" s="63"/>
      <c r="EW85" s="63"/>
      <c r="EX85" s="63"/>
      <c r="EY85" s="63"/>
      <c r="EZ85" s="63"/>
      <c r="FA85" s="63"/>
      <c r="FB85" s="63"/>
      <c r="FC85" s="63"/>
      <c r="FD85" s="63"/>
      <c r="FE85" s="63"/>
      <c r="FF85" s="63"/>
      <c r="FG85" s="63"/>
      <c r="FH85" s="63"/>
      <c r="FI85" s="63"/>
      <c r="FJ85" s="63"/>
      <c r="FK85" s="63"/>
    </row>
    <row r="86" spans="1:167" s="64" customFormat="1" ht="36.75" hidden="1" customHeight="1" x14ac:dyDescent="0.2">
      <c r="A86" s="90"/>
      <c r="B86" s="91"/>
      <c r="C86" s="91"/>
      <c r="D86" s="91"/>
      <c r="E86" s="91"/>
      <c r="F86" s="92"/>
      <c r="G86" s="65"/>
      <c r="H86" s="66" t="s">
        <v>23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7"/>
      <c r="AK86" s="123" t="s">
        <v>51</v>
      </c>
      <c r="AL86" s="123"/>
      <c r="AM86" s="123"/>
      <c r="AN86" s="123"/>
      <c r="AO86" s="123"/>
      <c r="AP86" s="123"/>
      <c r="AQ86" s="123"/>
      <c r="AR86" s="123"/>
      <c r="AS86" s="123"/>
      <c r="AT86" s="123"/>
      <c r="AU86" s="123"/>
      <c r="AV86" s="123"/>
      <c r="AW86" s="123"/>
      <c r="AX86" s="123" t="s">
        <v>67</v>
      </c>
      <c r="AY86" s="123"/>
      <c r="AZ86" s="123"/>
      <c r="BA86" s="123"/>
      <c r="BB86" s="123"/>
      <c r="BC86" s="123"/>
      <c r="BD86" s="123"/>
      <c r="BE86" s="123"/>
      <c r="BF86" s="123"/>
      <c r="BG86" s="123"/>
      <c r="BH86" s="123"/>
      <c r="BI86" s="123"/>
      <c r="BJ86" s="123"/>
      <c r="BK86" s="69">
        <v>478062</v>
      </c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>
        <v>94947</v>
      </c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102">
        <f>268086+94947</f>
        <v>363033</v>
      </c>
      <c r="CO86" s="103"/>
      <c r="CP86" s="103"/>
      <c r="CQ86" s="103"/>
      <c r="CR86" s="103"/>
      <c r="CS86" s="103"/>
      <c r="CT86" s="103"/>
      <c r="CU86" s="103"/>
      <c r="CV86" s="103"/>
      <c r="CW86" s="103"/>
      <c r="CX86" s="103"/>
      <c r="CY86" s="103"/>
      <c r="CZ86" s="103"/>
      <c r="DA86" s="103"/>
      <c r="DB86" s="103"/>
      <c r="DC86" s="104"/>
      <c r="DD86" s="69">
        <v>32397</v>
      </c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102">
        <f>268086+32397</f>
        <v>300483</v>
      </c>
      <c r="DS86" s="103"/>
      <c r="DT86" s="103"/>
      <c r="DU86" s="103"/>
      <c r="DV86" s="103"/>
      <c r="DW86" s="103"/>
      <c r="DX86" s="103"/>
      <c r="DY86" s="103"/>
      <c r="DZ86" s="103"/>
      <c r="EA86" s="103"/>
      <c r="EB86" s="103"/>
      <c r="EC86" s="103"/>
      <c r="ED86" s="103"/>
      <c r="EE86" s="103"/>
      <c r="EF86" s="103"/>
      <c r="EG86" s="104"/>
      <c r="EH86" s="70">
        <f>DD86/BZ86</f>
        <v>0.3412114126828652</v>
      </c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>
        <f>DR86/CN86</f>
        <v>0.82770161390286834</v>
      </c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</row>
    <row r="87" spans="1:167" s="64" customFormat="1" ht="15.75" hidden="1" customHeight="1" x14ac:dyDescent="0.2">
      <c r="A87" s="90"/>
      <c r="B87" s="91"/>
      <c r="C87" s="91"/>
      <c r="D87" s="91"/>
      <c r="E87" s="91"/>
      <c r="F87" s="92"/>
      <c r="G87" s="65"/>
      <c r="H87" s="66" t="s">
        <v>24</v>
      </c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7"/>
      <c r="AK87" s="71" t="s">
        <v>25</v>
      </c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 t="s">
        <v>25</v>
      </c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69">
        <v>0</v>
      </c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>
        <v>0</v>
      </c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>
        <v>0</v>
      </c>
      <c r="CO87" s="69"/>
      <c r="CP87" s="69"/>
      <c r="CQ87" s="69"/>
      <c r="CR87" s="69"/>
      <c r="CS87" s="69"/>
      <c r="CT87" s="69"/>
      <c r="CU87" s="69"/>
      <c r="CV87" s="69"/>
      <c r="CW87" s="69"/>
      <c r="CX87" s="69"/>
      <c r="CY87" s="69"/>
      <c r="CZ87" s="69"/>
      <c r="DA87" s="69"/>
      <c r="DB87" s="69"/>
      <c r="DC87" s="69"/>
      <c r="DD87" s="69">
        <v>0</v>
      </c>
      <c r="DE87" s="69"/>
      <c r="DF87" s="69"/>
      <c r="DG87" s="69"/>
      <c r="DH87" s="69"/>
      <c r="DI87" s="69"/>
      <c r="DJ87" s="69"/>
      <c r="DK87" s="69"/>
      <c r="DL87" s="69"/>
      <c r="DM87" s="69"/>
      <c r="DN87" s="69"/>
      <c r="DO87" s="69"/>
      <c r="DP87" s="69"/>
      <c r="DQ87" s="69"/>
      <c r="DR87" s="69">
        <v>0</v>
      </c>
      <c r="DS87" s="69"/>
      <c r="DT87" s="69"/>
      <c r="DU87" s="69"/>
      <c r="DV87" s="69"/>
      <c r="DW87" s="69"/>
      <c r="DX87" s="69"/>
      <c r="DY87" s="69"/>
      <c r="DZ87" s="69"/>
      <c r="EA87" s="69"/>
      <c r="EB87" s="69"/>
      <c r="EC87" s="69"/>
      <c r="ED87" s="69"/>
      <c r="EE87" s="69"/>
      <c r="EF87" s="69"/>
      <c r="EG87" s="69"/>
      <c r="EH87" s="70" t="s">
        <v>25</v>
      </c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70"/>
      <c r="EU87" s="70"/>
      <c r="EV87" s="70" t="s">
        <v>25</v>
      </c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70"/>
      <c r="FJ87" s="70"/>
      <c r="FK87" s="70"/>
    </row>
    <row r="88" spans="1:167" s="64" customFormat="1" ht="3.75" hidden="1" customHeight="1" x14ac:dyDescent="0.2">
      <c r="A88" s="111"/>
      <c r="B88" s="112"/>
      <c r="C88" s="112"/>
      <c r="D88" s="112"/>
      <c r="E88" s="112"/>
      <c r="F88" s="113"/>
      <c r="G88" s="75"/>
      <c r="H88" s="76" t="s">
        <v>26</v>
      </c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7"/>
      <c r="AK88" s="78" t="s">
        <v>25</v>
      </c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 t="s">
        <v>25</v>
      </c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9">
        <v>0</v>
      </c>
      <c r="BL88" s="79"/>
      <c r="BM88" s="79"/>
      <c r="BN88" s="79"/>
      <c r="BO88" s="79"/>
      <c r="BP88" s="79"/>
      <c r="BQ88" s="79"/>
      <c r="BR88" s="79"/>
      <c r="BS88" s="79"/>
      <c r="BT88" s="79"/>
      <c r="BU88" s="79"/>
      <c r="BV88" s="79"/>
      <c r="BW88" s="79"/>
      <c r="BX88" s="79"/>
      <c r="BY88" s="79"/>
      <c r="BZ88" s="79">
        <v>0</v>
      </c>
      <c r="CA88" s="79"/>
      <c r="CB88" s="79"/>
      <c r="CC88" s="79"/>
      <c r="CD88" s="79"/>
      <c r="CE88" s="79"/>
      <c r="CF88" s="79"/>
      <c r="CG88" s="79"/>
      <c r="CH88" s="79"/>
      <c r="CI88" s="79"/>
      <c r="CJ88" s="79"/>
      <c r="CK88" s="79"/>
      <c r="CL88" s="79"/>
      <c r="CM88" s="79"/>
      <c r="CN88" s="79">
        <v>0</v>
      </c>
      <c r="CO88" s="79"/>
      <c r="CP88" s="79"/>
      <c r="CQ88" s="79"/>
      <c r="CR88" s="79"/>
      <c r="CS88" s="79"/>
      <c r="CT88" s="79"/>
      <c r="CU88" s="79"/>
      <c r="CV88" s="79"/>
      <c r="CW88" s="79"/>
      <c r="CX88" s="79"/>
      <c r="CY88" s="79"/>
      <c r="CZ88" s="79"/>
      <c r="DA88" s="79"/>
      <c r="DB88" s="79"/>
      <c r="DC88" s="79"/>
      <c r="DD88" s="79">
        <v>0</v>
      </c>
      <c r="DE88" s="79"/>
      <c r="DF88" s="79"/>
      <c r="DG88" s="79"/>
      <c r="DH88" s="79"/>
      <c r="DI88" s="79"/>
      <c r="DJ88" s="79"/>
      <c r="DK88" s="79"/>
      <c r="DL88" s="79"/>
      <c r="DM88" s="79"/>
      <c r="DN88" s="79"/>
      <c r="DO88" s="79"/>
      <c r="DP88" s="79"/>
      <c r="DQ88" s="79"/>
      <c r="DR88" s="79">
        <v>0</v>
      </c>
      <c r="DS88" s="79"/>
      <c r="DT88" s="79"/>
      <c r="DU88" s="79"/>
      <c r="DV88" s="79"/>
      <c r="DW88" s="79"/>
      <c r="DX88" s="79"/>
      <c r="DY88" s="79"/>
      <c r="DZ88" s="79"/>
      <c r="EA88" s="79"/>
      <c r="EB88" s="79"/>
      <c r="EC88" s="79"/>
      <c r="ED88" s="79"/>
      <c r="EE88" s="79"/>
      <c r="EF88" s="79"/>
      <c r="EG88" s="79"/>
      <c r="EH88" s="80" t="s">
        <v>25</v>
      </c>
      <c r="EI88" s="80"/>
      <c r="EJ88" s="80"/>
      <c r="EK88" s="80"/>
      <c r="EL88" s="80"/>
      <c r="EM88" s="80"/>
      <c r="EN88" s="80"/>
      <c r="EO88" s="80"/>
      <c r="EP88" s="80"/>
      <c r="EQ88" s="80"/>
      <c r="ER88" s="80"/>
      <c r="ES88" s="80"/>
      <c r="ET88" s="80"/>
      <c r="EU88" s="80"/>
      <c r="EV88" s="80" t="s">
        <v>25</v>
      </c>
      <c r="EW88" s="80"/>
      <c r="EX88" s="80"/>
      <c r="EY88" s="80"/>
      <c r="EZ88" s="80"/>
      <c r="FA88" s="80"/>
      <c r="FB88" s="80"/>
      <c r="FC88" s="80"/>
      <c r="FD88" s="80"/>
      <c r="FE88" s="80"/>
      <c r="FF88" s="80"/>
      <c r="FG88" s="80"/>
      <c r="FH88" s="80"/>
      <c r="FI88" s="80"/>
      <c r="FJ88" s="80"/>
      <c r="FK88" s="80"/>
    </row>
    <row r="89" spans="1:167" s="124" customFormat="1" ht="3.75" customHeight="1" x14ac:dyDescent="0.25"/>
    <row r="90" spans="1:167" s="126" customFormat="1" ht="12.75" customHeight="1" x14ac:dyDescent="0.2">
      <c r="A90" s="125" t="s">
        <v>68</v>
      </c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  <c r="BN90" s="125"/>
      <c r="BO90" s="125"/>
      <c r="BP90" s="125"/>
      <c r="BQ90" s="125"/>
      <c r="BR90" s="125"/>
      <c r="BS90" s="125"/>
      <c r="BT90" s="125"/>
      <c r="BU90" s="125"/>
      <c r="BV90" s="125"/>
      <c r="BW90" s="125"/>
      <c r="BX90" s="125"/>
      <c r="BY90" s="125"/>
      <c r="BZ90" s="125"/>
      <c r="CA90" s="125"/>
      <c r="CB90" s="125"/>
      <c r="CC90" s="125"/>
      <c r="CD90" s="125"/>
      <c r="CE90" s="125"/>
      <c r="CF90" s="125"/>
      <c r="CG90" s="125"/>
      <c r="CH90" s="125"/>
      <c r="CI90" s="125"/>
      <c r="CJ90" s="125"/>
      <c r="CK90" s="125"/>
      <c r="CL90" s="125"/>
      <c r="CM90" s="125"/>
      <c r="CN90" s="125"/>
      <c r="CO90" s="125"/>
      <c r="CP90" s="125"/>
      <c r="CQ90" s="125"/>
      <c r="CR90" s="125"/>
      <c r="CS90" s="125"/>
      <c r="CT90" s="125"/>
      <c r="CU90" s="125"/>
      <c r="CV90" s="125"/>
      <c r="CW90" s="125"/>
      <c r="CX90" s="125"/>
      <c r="CY90" s="125"/>
      <c r="CZ90" s="125"/>
      <c r="DA90" s="125"/>
      <c r="DB90" s="125"/>
      <c r="DC90" s="125"/>
      <c r="DD90" s="125"/>
      <c r="DE90" s="125"/>
      <c r="DF90" s="125"/>
      <c r="DG90" s="125"/>
      <c r="DH90" s="125"/>
      <c r="DI90" s="125"/>
      <c r="DJ90" s="125"/>
      <c r="DK90" s="125"/>
      <c r="DL90" s="125"/>
      <c r="DM90" s="125"/>
      <c r="DN90" s="125"/>
      <c r="DO90" s="125"/>
      <c r="DP90" s="125"/>
      <c r="DQ90" s="125"/>
      <c r="DR90" s="125"/>
      <c r="DS90" s="125"/>
      <c r="DT90" s="125"/>
      <c r="DU90" s="125"/>
      <c r="DV90" s="125"/>
      <c r="DW90" s="125"/>
      <c r="DX90" s="125"/>
      <c r="DY90" s="125"/>
      <c r="DZ90" s="125"/>
      <c r="EA90" s="125"/>
      <c r="EB90" s="125"/>
      <c r="EC90" s="125"/>
      <c r="ED90" s="125"/>
      <c r="EE90" s="125"/>
      <c r="EF90" s="125"/>
      <c r="EG90" s="125"/>
      <c r="EH90" s="125"/>
      <c r="EI90" s="125"/>
      <c r="EJ90" s="125"/>
      <c r="EK90" s="125"/>
      <c r="EL90" s="125"/>
      <c r="EM90" s="125"/>
      <c r="EN90" s="125"/>
      <c r="EO90" s="125"/>
      <c r="EP90" s="125"/>
      <c r="EQ90" s="125"/>
      <c r="ER90" s="125"/>
      <c r="ES90" s="125"/>
      <c r="ET90" s="125"/>
      <c r="EU90" s="125"/>
      <c r="EV90" s="125"/>
      <c r="EW90" s="125"/>
      <c r="EX90" s="125"/>
      <c r="EY90" s="125"/>
      <c r="EZ90" s="125"/>
      <c r="FA90" s="125"/>
      <c r="FB90" s="125"/>
      <c r="FC90" s="125"/>
      <c r="FD90" s="125"/>
      <c r="FE90" s="125"/>
      <c r="FF90" s="125"/>
      <c r="FG90" s="125"/>
      <c r="FH90" s="125"/>
      <c r="FI90" s="125"/>
      <c r="FJ90" s="125"/>
      <c r="FK90" s="125"/>
    </row>
    <row r="91" spans="1:167" s="126" customFormat="1" ht="24.75" customHeight="1" x14ac:dyDescent="0.2">
      <c r="A91" s="125" t="s">
        <v>69</v>
      </c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5"/>
      <c r="BN91" s="125"/>
      <c r="BO91" s="125"/>
      <c r="BP91" s="125"/>
      <c r="BQ91" s="125"/>
      <c r="BR91" s="125"/>
      <c r="BS91" s="125"/>
      <c r="BT91" s="125"/>
      <c r="BU91" s="125"/>
      <c r="BV91" s="125"/>
      <c r="BW91" s="125"/>
      <c r="BX91" s="125"/>
      <c r="BY91" s="125"/>
      <c r="BZ91" s="125"/>
      <c r="CA91" s="125"/>
      <c r="CB91" s="125"/>
      <c r="CC91" s="125"/>
      <c r="CD91" s="125"/>
      <c r="CE91" s="125"/>
      <c r="CF91" s="125"/>
      <c r="CG91" s="125"/>
      <c r="CH91" s="125"/>
      <c r="CI91" s="125"/>
      <c r="CJ91" s="125"/>
      <c r="CK91" s="125"/>
      <c r="CL91" s="125"/>
      <c r="CM91" s="125"/>
      <c r="CN91" s="125"/>
      <c r="CO91" s="125"/>
      <c r="CP91" s="125"/>
      <c r="CQ91" s="125"/>
      <c r="CR91" s="125"/>
      <c r="CS91" s="125"/>
      <c r="CT91" s="125"/>
      <c r="CU91" s="125"/>
      <c r="CV91" s="125"/>
      <c r="CW91" s="125"/>
      <c r="CX91" s="125"/>
      <c r="CY91" s="125"/>
      <c r="CZ91" s="125"/>
      <c r="DA91" s="125"/>
      <c r="DB91" s="125"/>
      <c r="DC91" s="125"/>
      <c r="DD91" s="125"/>
      <c r="DE91" s="125"/>
      <c r="DF91" s="125"/>
      <c r="DG91" s="125"/>
      <c r="DH91" s="125"/>
      <c r="DI91" s="125"/>
      <c r="DJ91" s="125"/>
      <c r="DK91" s="125"/>
      <c r="DL91" s="125"/>
      <c r="DM91" s="125"/>
      <c r="DN91" s="125"/>
      <c r="DO91" s="125"/>
      <c r="DP91" s="125"/>
      <c r="DQ91" s="125"/>
      <c r="DR91" s="125"/>
      <c r="DS91" s="125"/>
      <c r="DT91" s="125"/>
      <c r="DU91" s="125"/>
      <c r="DV91" s="125"/>
      <c r="DW91" s="125"/>
      <c r="DX91" s="125"/>
      <c r="DY91" s="125"/>
      <c r="DZ91" s="125"/>
      <c r="EA91" s="125"/>
      <c r="EB91" s="125"/>
      <c r="EC91" s="125"/>
      <c r="ED91" s="125"/>
      <c r="EE91" s="125"/>
      <c r="EF91" s="125"/>
      <c r="EG91" s="125"/>
      <c r="EH91" s="125"/>
      <c r="EI91" s="125"/>
      <c r="EJ91" s="125"/>
      <c r="EK91" s="125"/>
      <c r="EL91" s="125"/>
      <c r="EM91" s="125"/>
      <c r="EN91" s="125"/>
      <c r="EO91" s="125"/>
      <c r="EP91" s="125"/>
      <c r="EQ91" s="125"/>
      <c r="ER91" s="125"/>
      <c r="ES91" s="125"/>
      <c r="ET91" s="125"/>
      <c r="EU91" s="125"/>
      <c r="EV91" s="125"/>
      <c r="EW91" s="125"/>
      <c r="EX91" s="125"/>
      <c r="EY91" s="125"/>
      <c r="EZ91" s="125"/>
      <c r="FA91" s="125"/>
      <c r="FB91" s="125"/>
      <c r="FC91" s="125"/>
      <c r="FD91" s="125"/>
      <c r="FE91" s="125"/>
      <c r="FF91" s="125"/>
      <c r="FG91" s="125"/>
      <c r="FH91" s="125"/>
      <c r="FI91" s="125"/>
      <c r="FJ91" s="125"/>
      <c r="FK91" s="125"/>
    </row>
    <row r="92" spans="1:167" s="126" customFormat="1" ht="12.75" customHeight="1" x14ac:dyDescent="0.2">
      <c r="A92" s="126" t="s">
        <v>70</v>
      </c>
    </row>
  </sheetData>
  <mergeCells count="890">
    <mergeCell ref="A90:FK90"/>
    <mergeCell ref="A91:FK91"/>
    <mergeCell ref="BZ88:CM88"/>
    <mergeCell ref="CN88:DC88"/>
    <mergeCell ref="DD88:DQ88"/>
    <mergeCell ref="DR88:EG88"/>
    <mergeCell ref="EH88:EU88"/>
    <mergeCell ref="EV88:FK88"/>
    <mergeCell ref="CN87:DC87"/>
    <mergeCell ref="DD87:DQ87"/>
    <mergeCell ref="DR87:EG87"/>
    <mergeCell ref="EH87:EU87"/>
    <mergeCell ref="EV87:FK87"/>
    <mergeCell ref="A88:F88"/>
    <mergeCell ref="H88:AJ88"/>
    <mergeCell ref="AK88:AW88"/>
    <mergeCell ref="AX88:BJ88"/>
    <mergeCell ref="BK88:BY88"/>
    <mergeCell ref="A87:F87"/>
    <mergeCell ref="H87:AJ87"/>
    <mergeCell ref="AK87:AW87"/>
    <mergeCell ref="AX87:BJ87"/>
    <mergeCell ref="BK87:BY87"/>
    <mergeCell ref="BZ87:CM87"/>
    <mergeCell ref="BZ86:CM86"/>
    <mergeCell ref="CN86:DC86"/>
    <mergeCell ref="DD86:DQ86"/>
    <mergeCell ref="DR86:EG86"/>
    <mergeCell ref="EH86:EU86"/>
    <mergeCell ref="EV86:FK86"/>
    <mergeCell ref="CN85:DC85"/>
    <mergeCell ref="DD85:DQ85"/>
    <mergeCell ref="DR85:EG85"/>
    <mergeCell ref="EH85:EU85"/>
    <mergeCell ref="EV85:FK85"/>
    <mergeCell ref="A86:F86"/>
    <mergeCell ref="H86:AJ86"/>
    <mergeCell ref="AK86:AW86"/>
    <mergeCell ref="AX86:BJ86"/>
    <mergeCell ref="BK86:BY86"/>
    <mergeCell ref="A85:F85"/>
    <mergeCell ref="H85:AJ85"/>
    <mergeCell ref="AK85:AW85"/>
    <mergeCell ref="AX85:BJ85"/>
    <mergeCell ref="BK85:BY85"/>
    <mergeCell ref="BZ85:CM85"/>
    <mergeCell ref="BZ84:CM84"/>
    <mergeCell ref="CN84:DC84"/>
    <mergeCell ref="DD84:DQ84"/>
    <mergeCell ref="DR84:EG84"/>
    <mergeCell ref="EH84:EU84"/>
    <mergeCell ref="EV84:FK84"/>
    <mergeCell ref="CN83:DC83"/>
    <mergeCell ref="DD83:DQ83"/>
    <mergeCell ref="DR83:EG83"/>
    <mergeCell ref="EH83:EU83"/>
    <mergeCell ref="EV83:FK83"/>
    <mergeCell ref="A84:F84"/>
    <mergeCell ref="H84:AJ84"/>
    <mergeCell ref="AK84:AW84"/>
    <mergeCell ref="AX84:BJ84"/>
    <mergeCell ref="BK84:BY84"/>
    <mergeCell ref="A83:F83"/>
    <mergeCell ref="H83:AJ83"/>
    <mergeCell ref="AK83:AW83"/>
    <mergeCell ref="AX83:BJ83"/>
    <mergeCell ref="BK83:BY83"/>
    <mergeCell ref="BZ83:CM83"/>
    <mergeCell ref="BZ82:CM82"/>
    <mergeCell ref="CN82:DC82"/>
    <mergeCell ref="DD82:DQ82"/>
    <mergeCell ref="DR82:EG82"/>
    <mergeCell ref="EH82:EU82"/>
    <mergeCell ref="EV82:FK82"/>
    <mergeCell ref="CN81:DC81"/>
    <mergeCell ref="DD81:DQ81"/>
    <mergeCell ref="DR81:EG81"/>
    <mergeCell ref="EH81:EU81"/>
    <mergeCell ref="EV81:FK81"/>
    <mergeCell ref="A82:F82"/>
    <mergeCell ref="H82:AJ82"/>
    <mergeCell ref="AK82:AW82"/>
    <mergeCell ref="AX82:BJ82"/>
    <mergeCell ref="BK82:BY82"/>
    <mergeCell ref="A81:F81"/>
    <mergeCell ref="H81:AJ81"/>
    <mergeCell ref="AK81:AW81"/>
    <mergeCell ref="AX81:BJ81"/>
    <mergeCell ref="BK81:BY81"/>
    <mergeCell ref="BZ81:CM81"/>
    <mergeCell ref="BZ80:CM80"/>
    <mergeCell ref="CN80:DC80"/>
    <mergeCell ref="DD80:DQ80"/>
    <mergeCell ref="DR80:EG80"/>
    <mergeCell ref="EH80:EU80"/>
    <mergeCell ref="EV80:FK80"/>
    <mergeCell ref="CN79:DC79"/>
    <mergeCell ref="DD79:DQ79"/>
    <mergeCell ref="DR79:EG79"/>
    <mergeCell ref="EH79:EU79"/>
    <mergeCell ref="EV79:FK79"/>
    <mergeCell ref="A80:F80"/>
    <mergeCell ref="H80:AJ80"/>
    <mergeCell ref="AK80:AW80"/>
    <mergeCell ref="AX80:BJ80"/>
    <mergeCell ref="BK80:BY80"/>
    <mergeCell ref="A79:F79"/>
    <mergeCell ref="H79:AJ79"/>
    <mergeCell ref="AK79:AW79"/>
    <mergeCell ref="AX79:BJ79"/>
    <mergeCell ref="BK79:BY79"/>
    <mergeCell ref="BZ79:CM79"/>
    <mergeCell ref="BZ78:CM78"/>
    <mergeCell ref="CN78:DC78"/>
    <mergeCell ref="DD78:DQ78"/>
    <mergeCell ref="DR78:EG78"/>
    <mergeCell ref="EH78:EU78"/>
    <mergeCell ref="EV78:FK78"/>
    <mergeCell ref="CN77:DC77"/>
    <mergeCell ref="DD77:DQ77"/>
    <mergeCell ref="DR77:EG77"/>
    <mergeCell ref="EH77:EU77"/>
    <mergeCell ref="EV77:FK77"/>
    <mergeCell ref="A78:F78"/>
    <mergeCell ref="H78:AJ78"/>
    <mergeCell ref="AK78:AW78"/>
    <mergeCell ref="AX78:BJ78"/>
    <mergeCell ref="BK78:BY78"/>
    <mergeCell ref="A77:F77"/>
    <mergeCell ref="H77:AJ77"/>
    <mergeCell ref="AK77:AW77"/>
    <mergeCell ref="AX77:BJ77"/>
    <mergeCell ref="BK77:BY77"/>
    <mergeCell ref="BZ77:CM77"/>
    <mergeCell ref="BZ76:CM76"/>
    <mergeCell ref="CN76:DC76"/>
    <mergeCell ref="DD76:DQ76"/>
    <mergeCell ref="DR76:EG76"/>
    <mergeCell ref="EH76:EU76"/>
    <mergeCell ref="EV76:FK76"/>
    <mergeCell ref="CN75:DC75"/>
    <mergeCell ref="DD75:DQ75"/>
    <mergeCell ref="DR75:EG75"/>
    <mergeCell ref="EH75:EU75"/>
    <mergeCell ref="EV75:FK75"/>
    <mergeCell ref="A76:F76"/>
    <mergeCell ref="H76:AJ76"/>
    <mergeCell ref="AK76:AW76"/>
    <mergeCell ref="AX76:BJ76"/>
    <mergeCell ref="BK76:BY76"/>
    <mergeCell ref="A75:F75"/>
    <mergeCell ref="H75:AJ75"/>
    <mergeCell ref="AK75:AW75"/>
    <mergeCell ref="AX75:BJ75"/>
    <mergeCell ref="BK75:BY75"/>
    <mergeCell ref="BZ75:CM75"/>
    <mergeCell ref="BZ74:CM74"/>
    <mergeCell ref="CN74:DC74"/>
    <mergeCell ref="DD74:DQ74"/>
    <mergeCell ref="DR74:EG74"/>
    <mergeCell ref="EH74:EU74"/>
    <mergeCell ref="EV74:FK74"/>
    <mergeCell ref="CN73:DC73"/>
    <mergeCell ref="DD73:DQ73"/>
    <mergeCell ref="DR73:EG73"/>
    <mergeCell ref="EH73:EU73"/>
    <mergeCell ref="EV73:FK73"/>
    <mergeCell ref="A74:F74"/>
    <mergeCell ref="H74:AJ74"/>
    <mergeCell ref="AK74:AW74"/>
    <mergeCell ref="AX74:BJ74"/>
    <mergeCell ref="BK74:BY74"/>
    <mergeCell ref="A73:F73"/>
    <mergeCell ref="H73:AJ73"/>
    <mergeCell ref="AK73:AW73"/>
    <mergeCell ref="AX73:BJ73"/>
    <mergeCell ref="BK73:BY73"/>
    <mergeCell ref="BZ73:CM73"/>
    <mergeCell ref="BZ72:CM72"/>
    <mergeCell ref="CN72:DC72"/>
    <mergeCell ref="DD72:DQ72"/>
    <mergeCell ref="DR72:EG72"/>
    <mergeCell ref="EH72:EU72"/>
    <mergeCell ref="EV72:FK72"/>
    <mergeCell ref="CN71:DC71"/>
    <mergeCell ref="DD71:DQ71"/>
    <mergeCell ref="DR71:EG71"/>
    <mergeCell ref="EH71:EU71"/>
    <mergeCell ref="EV71:FK71"/>
    <mergeCell ref="A72:F72"/>
    <mergeCell ref="H72:AJ72"/>
    <mergeCell ref="AK72:AW72"/>
    <mergeCell ref="AX72:BJ72"/>
    <mergeCell ref="BK72:BY72"/>
    <mergeCell ref="A71:F71"/>
    <mergeCell ref="H71:AJ71"/>
    <mergeCell ref="AK71:AW71"/>
    <mergeCell ref="AX71:BJ71"/>
    <mergeCell ref="BK71:BY71"/>
    <mergeCell ref="BZ71:CM71"/>
    <mergeCell ref="BZ70:CM70"/>
    <mergeCell ref="CN70:DC70"/>
    <mergeCell ref="DD70:DQ70"/>
    <mergeCell ref="DR70:EG70"/>
    <mergeCell ref="EH70:EU70"/>
    <mergeCell ref="EV70:FK70"/>
    <mergeCell ref="CN69:DC69"/>
    <mergeCell ref="DD69:DQ69"/>
    <mergeCell ref="DR69:EG69"/>
    <mergeCell ref="EH69:EU69"/>
    <mergeCell ref="EV69:FK69"/>
    <mergeCell ref="A70:F70"/>
    <mergeCell ref="H70:AJ70"/>
    <mergeCell ref="AK70:AW70"/>
    <mergeCell ref="AX70:BJ70"/>
    <mergeCell ref="BK70:BY70"/>
    <mergeCell ref="A69:F69"/>
    <mergeCell ref="H69:AJ69"/>
    <mergeCell ref="AK69:AW69"/>
    <mergeCell ref="AX69:BJ69"/>
    <mergeCell ref="BK69:BY69"/>
    <mergeCell ref="BZ69:CM69"/>
    <mergeCell ref="BZ68:CM68"/>
    <mergeCell ref="CN68:DC68"/>
    <mergeCell ref="DD68:DQ68"/>
    <mergeCell ref="DR68:EG68"/>
    <mergeCell ref="EH68:EU68"/>
    <mergeCell ref="EV68:FK68"/>
    <mergeCell ref="CN67:DC67"/>
    <mergeCell ref="DD67:DQ67"/>
    <mergeCell ref="DR67:EG67"/>
    <mergeCell ref="EH67:EU67"/>
    <mergeCell ref="EV67:FK67"/>
    <mergeCell ref="A68:F68"/>
    <mergeCell ref="H68:AJ68"/>
    <mergeCell ref="AK68:AW68"/>
    <mergeCell ref="AX68:BJ68"/>
    <mergeCell ref="BK68:BY68"/>
    <mergeCell ref="A67:F67"/>
    <mergeCell ref="H67:AJ67"/>
    <mergeCell ref="AK67:AW67"/>
    <mergeCell ref="AX67:BJ67"/>
    <mergeCell ref="BK67:BY67"/>
    <mergeCell ref="BZ67:CM67"/>
    <mergeCell ref="BZ66:CM66"/>
    <mergeCell ref="CN66:DC66"/>
    <mergeCell ref="DD66:DQ66"/>
    <mergeCell ref="DR66:EG66"/>
    <mergeCell ref="EH66:EU66"/>
    <mergeCell ref="EV66:FK66"/>
    <mergeCell ref="CN65:DC65"/>
    <mergeCell ref="DD65:DQ65"/>
    <mergeCell ref="DR65:EG65"/>
    <mergeCell ref="EH65:EU65"/>
    <mergeCell ref="EV65:FK65"/>
    <mergeCell ref="A66:F66"/>
    <mergeCell ref="H66:AJ66"/>
    <mergeCell ref="AK66:AW66"/>
    <mergeCell ref="AX66:BJ66"/>
    <mergeCell ref="BK66:BY66"/>
    <mergeCell ref="A65:F65"/>
    <mergeCell ref="H65:AJ65"/>
    <mergeCell ref="AK65:AW65"/>
    <mergeCell ref="AX65:BJ65"/>
    <mergeCell ref="BK65:BY65"/>
    <mergeCell ref="BZ65:CM65"/>
    <mergeCell ref="BZ64:CM64"/>
    <mergeCell ref="CN64:DC64"/>
    <mergeCell ref="DD64:DQ64"/>
    <mergeCell ref="DR64:EG64"/>
    <mergeCell ref="EH64:EU64"/>
    <mergeCell ref="EV64:FK64"/>
    <mergeCell ref="CN63:DC63"/>
    <mergeCell ref="DD63:DQ63"/>
    <mergeCell ref="DR63:EG63"/>
    <mergeCell ref="EH63:EU63"/>
    <mergeCell ref="EV63:FK63"/>
    <mergeCell ref="A64:F64"/>
    <mergeCell ref="H64:AJ64"/>
    <mergeCell ref="AK64:AW64"/>
    <mergeCell ref="AX64:BJ64"/>
    <mergeCell ref="BK64:BY64"/>
    <mergeCell ref="A63:F63"/>
    <mergeCell ref="H63:AJ63"/>
    <mergeCell ref="AK63:AW63"/>
    <mergeCell ref="AX63:BJ63"/>
    <mergeCell ref="BK63:BY63"/>
    <mergeCell ref="BZ63:CM63"/>
    <mergeCell ref="BZ62:CM62"/>
    <mergeCell ref="CN62:DC62"/>
    <mergeCell ref="DD62:DQ62"/>
    <mergeCell ref="DR62:EG62"/>
    <mergeCell ref="EH62:EU62"/>
    <mergeCell ref="EV62:FK62"/>
    <mergeCell ref="CN61:DC61"/>
    <mergeCell ref="DD61:DQ61"/>
    <mergeCell ref="DR61:EG61"/>
    <mergeCell ref="EH61:EU61"/>
    <mergeCell ref="EV61:FK61"/>
    <mergeCell ref="A62:F62"/>
    <mergeCell ref="H62:AJ62"/>
    <mergeCell ref="AK62:AW62"/>
    <mergeCell ref="AX62:BJ62"/>
    <mergeCell ref="BK62:BY62"/>
    <mergeCell ref="A61:F61"/>
    <mergeCell ref="H61:AJ61"/>
    <mergeCell ref="AK61:AW61"/>
    <mergeCell ref="AX61:BJ61"/>
    <mergeCell ref="BK61:BY61"/>
    <mergeCell ref="BZ61:CM61"/>
    <mergeCell ref="BZ60:CM60"/>
    <mergeCell ref="CN60:DC60"/>
    <mergeCell ref="DD60:DQ60"/>
    <mergeCell ref="DR60:EG60"/>
    <mergeCell ref="EH60:EU60"/>
    <mergeCell ref="EV60:FK60"/>
    <mergeCell ref="CN59:DC59"/>
    <mergeCell ref="DD59:DQ59"/>
    <mergeCell ref="DR59:EG59"/>
    <mergeCell ref="EH59:EU59"/>
    <mergeCell ref="EV59:FK59"/>
    <mergeCell ref="A60:F60"/>
    <mergeCell ref="H60:AJ60"/>
    <mergeCell ref="AK60:AW60"/>
    <mergeCell ref="AX60:BJ60"/>
    <mergeCell ref="BK60:BY60"/>
    <mergeCell ref="A59:F59"/>
    <mergeCell ref="H59:AJ59"/>
    <mergeCell ref="AK59:AW59"/>
    <mergeCell ref="AX59:BJ59"/>
    <mergeCell ref="BK59:BY59"/>
    <mergeCell ref="BZ59:CM59"/>
    <mergeCell ref="BZ58:CM58"/>
    <mergeCell ref="CN58:DC58"/>
    <mergeCell ref="DD58:DQ58"/>
    <mergeCell ref="DR58:EG58"/>
    <mergeCell ref="EH58:EU58"/>
    <mergeCell ref="EV58:FK58"/>
    <mergeCell ref="CN57:DC57"/>
    <mergeCell ref="DD57:DQ57"/>
    <mergeCell ref="DR57:EG57"/>
    <mergeCell ref="EH57:EU57"/>
    <mergeCell ref="EV57:FK57"/>
    <mergeCell ref="A58:F58"/>
    <mergeCell ref="H58:AJ58"/>
    <mergeCell ref="AK58:AW58"/>
    <mergeCell ref="AX58:BJ58"/>
    <mergeCell ref="BK58:BY58"/>
    <mergeCell ref="A57:F57"/>
    <mergeCell ref="H57:AJ57"/>
    <mergeCell ref="AK57:AW57"/>
    <mergeCell ref="AX57:BJ57"/>
    <mergeCell ref="BK57:BY57"/>
    <mergeCell ref="BZ57:CM57"/>
    <mergeCell ref="BZ56:CM56"/>
    <mergeCell ref="CN56:DC56"/>
    <mergeCell ref="DD56:DQ56"/>
    <mergeCell ref="DR56:EG56"/>
    <mergeCell ref="EH56:EU56"/>
    <mergeCell ref="EV56:FK56"/>
    <mergeCell ref="CN55:DC55"/>
    <mergeCell ref="DD55:DQ55"/>
    <mergeCell ref="DR55:EG55"/>
    <mergeCell ref="EH55:EU55"/>
    <mergeCell ref="EV55:FK55"/>
    <mergeCell ref="A56:F56"/>
    <mergeCell ref="H56:AJ56"/>
    <mergeCell ref="AK56:AW56"/>
    <mergeCell ref="AX56:BJ56"/>
    <mergeCell ref="BK56:BY56"/>
    <mergeCell ref="A55:F55"/>
    <mergeCell ref="H55:AJ55"/>
    <mergeCell ref="AK55:AW55"/>
    <mergeCell ref="AX55:BJ55"/>
    <mergeCell ref="BK55:BY55"/>
    <mergeCell ref="BZ55:CM55"/>
    <mergeCell ref="BZ54:CM54"/>
    <mergeCell ref="CN54:DC54"/>
    <mergeCell ref="DD54:DQ54"/>
    <mergeCell ref="DR54:EG54"/>
    <mergeCell ref="EH54:EU54"/>
    <mergeCell ref="EV54:FK54"/>
    <mergeCell ref="CN53:DC53"/>
    <mergeCell ref="DD53:DQ53"/>
    <mergeCell ref="DR53:EG53"/>
    <mergeCell ref="EH53:EU53"/>
    <mergeCell ref="EV53:FK53"/>
    <mergeCell ref="A54:F54"/>
    <mergeCell ref="H54:AJ54"/>
    <mergeCell ref="AK54:AW54"/>
    <mergeCell ref="AX54:BJ54"/>
    <mergeCell ref="BK54:BY54"/>
    <mergeCell ref="A53:F53"/>
    <mergeCell ref="H53:AJ53"/>
    <mergeCell ref="AK53:AW53"/>
    <mergeCell ref="AX53:BJ53"/>
    <mergeCell ref="BK53:BY53"/>
    <mergeCell ref="BZ53:CM53"/>
    <mergeCell ref="BZ52:CM52"/>
    <mergeCell ref="CN52:DC52"/>
    <mergeCell ref="DD52:DQ52"/>
    <mergeCell ref="DR52:EG52"/>
    <mergeCell ref="EH52:EU52"/>
    <mergeCell ref="EV52:FK52"/>
    <mergeCell ref="CN51:DC51"/>
    <mergeCell ref="DD51:DQ51"/>
    <mergeCell ref="DR51:EG51"/>
    <mergeCell ref="EH51:EU51"/>
    <mergeCell ref="EV51:FK51"/>
    <mergeCell ref="A52:F52"/>
    <mergeCell ref="H52:AJ52"/>
    <mergeCell ref="AK52:AW52"/>
    <mergeCell ref="AX52:BJ52"/>
    <mergeCell ref="BK52:BY52"/>
    <mergeCell ref="A51:F51"/>
    <mergeCell ref="H51:AJ51"/>
    <mergeCell ref="AK51:AW51"/>
    <mergeCell ref="AX51:BJ51"/>
    <mergeCell ref="BK51:BY51"/>
    <mergeCell ref="BZ51:CM51"/>
    <mergeCell ref="BZ50:CM50"/>
    <mergeCell ref="CN50:DC50"/>
    <mergeCell ref="DD50:DQ50"/>
    <mergeCell ref="DR50:EG50"/>
    <mergeCell ref="EH50:EU50"/>
    <mergeCell ref="EV50:FK50"/>
    <mergeCell ref="CN49:DC49"/>
    <mergeCell ref="DD49:DQ49"/>
    <mergeCell ref="DR49:EG49"/>
    <mergeCell ref="EH49:EU49"/>
    <mergeCell ref="EV49:FK49"/>
    <mergeCell ref="A50:F50"/>
    <mergeCell ref="H50:AJ50"/>
    <mergeCell ref="AK50:AW50"/>
    <mergeCell ref="AX50:BJ50"/>
    <mergeCell ref="BK50:BY50"/>
    <mergeCell ref="A49:F49"/>
    <mergeCell ref="H49:AJ49"/>
    <mergeCell ref="AK49:AW49"/>
    <mergeCell ref="AX49:BJ49"/>
    <mergeCell ref="BK49:BY49"/>
    <mergeCell ref="BZ49:CM49"/>
    <mergeCell ref="BZ48:CM48"/>
    <mergeCell ref="CN48:DC48"/>
    <mergeCell ref="DD48:DQ48"/>
    <mergeCell ref="DR48:EG48"/>
    <mergeCell ref="EH48:EU48"/>
    <mergeCell ref="EV48:FK48"/>
    <mergeCell ref="CN47:DC47"/>
    <mergeCell ref="DD47:DQ47"/>
    <mergeCell ref="DR47:EG47"/>
    <mergeCell ref="EH47:EU47"/>
    <mergeCell ref="EV47:FK47"/>
    <mergeCell ref="A48:F48"/>
    <mergeCell ref="H48:AJ48"/>
    <mergeCell ref="AK48:AW48"/>
    <mergeCell ref="AX48:BJ48"/>
    <mergeCell ref="BK48:BY48"/>
    <mergeCell ref="A47:F47"/>
    <mergeCell ref="H47:AJ47"/>
    <mergeCell ref="AK47:AW47"/>
    <mergeCell ref="AX47:BJ47"/>
    <mergeCell ref="BK47:BY47"/>
    <mergeCell ref="BZ47:CM47"/>
    <mergeCell ref="BZ46:CM46"/>
    <mergeCell ref="CN46:DC46"/>
    <mergeCell ref="DD46:DQ46"/>
    <mergeCell ref="DR46:EG46"/>
    <mergeCell ref="EH46:EU46"/>
    <mergeCell ref="EV46:FK46"/>
    <mergeCell ref="CN45:DC45"/>
    <mergeCell ref="DD45:DQ45"/>
    <mergeCell ref="DR45:EG45"/>
    <mergeCell ref="EH45:EU45"/>
    <mergeCell ref="EV45:FK45"/>
    <mergeCell ref="A46:F46"/>
    <mergeCell ref="H46:AJ46"/>
    <mergeCell ref="AK46:AW46"/>
    <mergeCell ref="AX46:BJ46"/>
    <mergeCell ref="BK46:BY46"/>
    <mergeCell ref="A45:F45"/>
    <mergeCell ref="H45:AJ45"/>
    <mergeCell ref="AK45:AW45"/>
    <mergeCell ref="AX45:BJ45"/>
    <mergeCell ref="BK45:BY45"/>
    <mergeCell ref="BZ45:CM45"/>
    <mergeCell ref="BZ44:CM44"/>
    <mergeCell ref="CN44:DC44"/>
    <mergeCell ref="DD44:DQ44"/>
    <mergeCell ref="DR44:EG44"/>
    <mergeCell ref="EH44:EU44"/>
    <mergeCell ref="EV44:FK44"/>
    <mergeCell ref="CN43:DC43"/>
    <mergeCell ref="DD43:DQ43"/>
    <mergeCell ref="DR43:EG43"/>
    <mergeCell ref="EH43:EU43"/>
    <mergeCell ref="EV43:FK43"/>
    <mergeCell ref="A44:F44"/>
    <mergeCell ref="H44:AJ44"/>
    <mergeCell ref="AK44:AW44"/>
    <mergeCell ref="AX44:BJ44"/>
    <mergeCell ref="BK44:BY44"/>
    <mergeCell ref="A43:F43"/>
    <mergeCell ref="H43:AJ43"/>
    <mergeCell ref="AK43:AW43"/>
    <mergeCell ref="AX43:BJ43"/>
    <mergeCell ref="BK43:BY43"/>
    <mergeCell ref="BZ43:CM43"/>
    <mergeCell ref="BZ42:CM42"/>
    <mergeCell ref="CN42:DC42"/>
    <mergeCell ref="DD42:DQ42"/>
    <mergeCell ref="DR42:EG42"/>
    <mergeCell ref="EH42:EU42"/>
    <mergeCell ref="EV42:FK42"/>
    <mergeCell ref="CN41:DC41"/>
    <mergeCell ref="DD41:DQ41"/>
    <mergeCell ref="DR41:EG41"/>
    <mergeCell ref="EH41:EU41"/>
    <mergeCell ref="EV41:FK41"/>
    <mergeCell ref="A42:F42"/>
    <mergeCell ref="H42:AJ42"/>
    <mergeCell ref="AK42:AW42"/>
    <mergeCell ref="AX42:BJ42"/>
    <mergeCell ref="BK42:BY42"/>
    <mergeCell ref="A41:F41"/>
    <mergeCell ref="H41:AJ41"/>
    <mergeCell ref="AK41:AW41"/>
    <mergeCell ref="AX41:BJ41"/>
    <mergeCell ref="BK41:BY41"/>
    <mergeCell ref="BZ41:CM41"/>
    <mergeCell ref="BZ40:CM40"/>
    <mergeCell ref="CN40:DC40"/>
    <mergeCell ref="DD40:DQ40"/>
    <mergeCell ref="DR40:EG40"/>
    <mergeCell ref="EH40:EU40"/>
    <mergeCell ref="EV40:FK40"/>
    <mergeCell ref="CN39:DC39"/>
    <mergeCell ref="DD39:DQ39"/>
    <mergeCell ref="DR39:EG39"/>
    <mergeCell ref="EH39:EU39"/>
    <mergeCell ref="EV39:FK39"/>
    <mergeCell ref="A40:F40"/>
    <mergeCell ref="H40:AJ40"/>
    <mergeCell ref="AK40:AW40"/>
    <mergeCell ref="AX40:BJ40"/>
    <mergeCell ref="BK40:BY40"/>
    <mergeCell ref="A39:F39"/>
    <mergeCell ref="H39:AJ39"/>
    <mergeCell ref="AK39:AW39"/>
    <mergeCell ref="AX39:BJ39"/>
    <mergeCell ref="BK39:BY39"/>
    <mergeCell ref="BZ39:CM39"/>
    <mergeCell ref="BZ38:CM38"/>
    <mergeCell ref="CN38:DC38"/>
    <mergeCell ref="DD38:DQ38"/>
    <mergeCell ref="DR38:EG38"/>
    <mergeCell ref="EH38:EU38"/>
    <mergeCell ref="EV38:FK38"/>
    <mergeCell ref="CN37:DC37"/>
    <mergeCell ref="DD37:DQ37"/>
    <mergeCell ref="DR37:EG37"/>
    <mergeCell ref="EH37:EU37"/>
    <mergeCell ref="EV37:FK37"/>
    <mergeCell ref="A38:F38"/>
    <mergeCell ref="H38:AJ38"/>
    <mergeCell ref="AK38:AW38"/>
    <mergeCell ref="AX38:BJ38"/>
    <mergeCell ref="BK38:BY38"/>
    <mergeCell ref="A37:F37"/>
    <mergeCell ref="H37:AJ37"/>
    <mergeCell ref="AK37:AW37"/>
    <mergeCell ref="AX37:BJ37"/>
    <mergeCell ref="BK37:BY37"/>
    <mergeCell ref="BZ37:CM37"/>
    <mergeCell ref="BZ36:CM36"/>
    <mergeCell ref="CN36:DC36"/>
    <mergeCell ref="DD36:DQ36"/>
    <mergeCell ref="DR36:EG36"/>
    <mergeCell ref="EH36:EU36"/>
    <mergeCell ref="EV36:FK36"/>
    <mergeCell ref="CN35:DC35"/>
    <mergeCell ref="DD35:DQ35"/>
    <mergeCell ref="DR35:EG35"/>
    <mergeCell ref="EH35:EU35"/>
    <mergeCell ref="EV35:FK35"/>
    <mergeCell ref="A36:F36"/>
    <mergeCell ref="H36:AJ36"/>
    <mergeCell ref="AK36:AW36"/>
    <mergeCell ref="AX36:BJ36"/>
    <mergeCell ref="BK36:BY36"/>
    <mergeCell ref="A35:F35"/>
    <mergeCell ref="H35:AJ35"/>
    <mergeCell ref="AK35:AW35"/>
    <mergeCell ref="AX35:BJ35"/>
    <mergeCell ref="BK35:BY35"/>
    <mergeCell ref="BZ35:CM35"/>
    <mergeCell ref="BZ34:CM34"/>
    <mergeCell ref="CN34:DC34"/>
    <mergeCell ref="DD34:DQ34"/>
    <mergeCell ref="DR34:EG34"/>
    <mergeCell ref="EH34:EU34"/>
    <mergeCell ref="EV34:FK34"/>
    <mergeCell ref="CN33:DC33"/>
    <mergeCell ref="DD33:DQ33"/>
    <mergeCell ref="DR33:EG33"/>
    <mergeCell ref="EH33:EU33"/>
    <mergeCell ref="EV33:FK33"/>
    <mergeCell ref="A34:F34"/>
    <mergeCell ref="H34:AJ34"/>
    <mergeCell ref="AK34:AW34"/>
    <mergeCell ref="AX34:BJ34"/>
    <mergeCell ref="BK34:BY34"/>
    <mergeCell ref="CN32:DC32"/>
    <mergeCell ref="DD32:DQ32"/>
    <mergeCell ref="DR32:EG32"/>
    <mergeCell ref="EH32:EU32"/>
    <mergeCell ref="EV32:FK32"/>
    <mergeCell ref="H33:AJ33"/>
    <mergeCell ref="AK33:AW33"/>
    <mergeCell ref="AX33:BJ33"/>
    <mergeCell ref="BK33:BY33"/>
    <mergeCell ref="BZ33:CM33"/>
    <mergeCell ref="CN31:DC31"/>
    <mergeCell ref="DD31:DQ31"/>
    <mergeCell ref="DR31:EG31"/>
    <mergeCell ref="EH31:EU31"/>
    <mergeCell ref="EV31:FK31"/>
    <mergeCell ref="H32:AJ32"/>
    <mergeCell ref="AK32:AW32"/>
    <mergeCell ref="AX32:BJ32"/>
    <mergeCell ref="BK32:BY32"/>
    <mergeCell ref="BZ32:CM32"/>
    <mergeCell ref="CN30:DC30"/>
    <mergeCell ref="DD30:DQ30"/>
    <mergeCell ref="DR30:EG30"/>
    <mergeCell ref="EH30:EU30"/>
    <mergeCell ref="EV30:FK30"/>
    <mergeCell ref="H31:AJ31"/>
    <mergeCell ref="AK31:AW31"/>
    <mergeCell ref="AX31:BJ31"/>
    <mergeCell ref="BK31:BY31"/>
    <mergeCell ref="BZ31:CM31"/>
    <mergeCell ref="CN29:DC29"/>
    <mergeCell ref="DD29:DQ29"/>
    <mergeCell ref="DR29:EG29"/>
    <mergeCell ref="EH29:EU29"/>
    <mergeCell ref="EV29:FK29"/>
    <mergeCell ref="H30:AJ30"/>
    <mergeCell ref="AK30:AW30"/>
    <mergeCell ref="AX30:BJ30"/>
    <mergeCell ref="BK30:BY30"/>
    <mergeCell ref="BZ30:CM30"/>
    <mergeCell ref="DD28:DQ28"/>
    <mergeCell ref="DR28:EG28"/>
    <mergeCell ref="EH28:EU28"/>
    <mergeCell ref="EV28:FK28"/>
    <mergeCell ref="A29:F33"/>
    <mergeCell ref="H29:AJ29"/>
    <mergeCell ref="AK29:AW29"/>
    <mergeCell ref="AX29:BJ29"/>
    <mergeCell ref="BK29:BY29"/>
    <mergeCell ref="BZ29:CM29"/>
    <mergeCell ref="DD27:DQ27"/>
    <mergeCell ref="DR27:EG27"/>
    <mergeCell ref="EH27:EU27"/>
    <mergeCell ref="EV27:FK27"/>
    <mergeCell ref="H28:AJ28"/>
    <mergeCell ref="AK28:AW28"/>
    <mergeCell ref="AX28:BJ28"/>
    <mergeCell ref="BK28:BY28"/>
    <mergeCell ref="BZ28:CM28"/>
    <mergeCell ref="CN28:DC28"/>
    <mergeCell ref="DD26:DQ26"/>
    <mergeCell ref="DR26:EG26"/>
    <mergeCell ref="EH26:EU26"/>
    <mergeCell ref="EV26:FK26"/>
    <mergeCell ref="H27:AJ27"/>
    <mergeCell ref="AK27:AW27"/>
    <mergeCell ref="AX27:BJ27"/>
    <mergeCell ref="BK27:BY27"/>
    <mergeCell ref="BZ27:CM27"/>
    <mergeCell ref="CN27:DC27"/>
    <mergeCell ref="DD25:DQ25"/>
    <mergeCell ref="DR25:EG25"/>
    <mergeCell ref="EH25:EU25"/>
    <mergeCell ref="EV25:FK25"/>
    <mergeCell ref="H26:AJ26"/>
    <mergeCell ref="AK26:AW26"/>
    <mergeCell ref="AX26:BJ26"/>
    <mergeCell ref="BK26:BY26"/>
    <mergeCell ref="BZ26:CM26"/>
    <mergeCell ref="CN26:DC26"/>
    <mergeCell ref="H25:AJ25"/>
    <mergeCell ref="AK25:AW25"/>
    <mergeCell ref="AX25:BJ25"/>
    <mergeCell ref="BK25:BY25"/>
    <mergeCell ref="BZ25:CM25"/>
    <mergeCell ref="CN25:DC25"/>
    <mergeCell ref="BZ24:CM24"/>
    <mergeCell ref="CN24:DC24"/>
    <mergeCell ref="DD24:DQ24"/>
    <mergeCell ref="DR24:EG24"/>
    <mergeCell ref="EH24:EU24"/>
    <mergeCell ref="EV24:FK24"/>
    <mergeCell ref="CN23:DC23"/>
    <mergeCell ref="DD23:DQ23"/>
    <mergeCell ref="DR23:EG23"/>
    <mergeCell ref="EH23:EU23"/>
    <mergeCell ref="EV23:FK23"/>
    <mergeCell ref="A24:F28"/>
    <mergeCell ref="H24:AJ24"/>
    <mergeCell ref="AK24:AW24"/>
    <mergeCell ref="AX24:BJ24"/>
    <mergeCell ref="BK24:BY24"/>
    <mergeCell ref="CN22:DC22"/>
    <mergeCell ref="DD22:DQ22"/>
    <mergeCell ref="DR22:EG22"/>
    <mergeCell ref="EH22:EU22"/>
    <mergeCell ref="EV22:FK22"/>
    <mergeCell ref="H23:AJ23"/>
    <mergeCell ref="AK23:AW23"/>
    <mergeCell ref="AX23:BJ23"/>
    <mergeCell ref="BK23:BY23"/>
    <mergeCell ref="BZ23:CM23"/>
    <mergeCell ref="CN21:DC21"/>
    <mergeCell ref="DD21:DQ21"/>
    <mergeCell ref="DR21:EG21"/>
    <mergeCell ref="EH21:EU21"/>
    <mergeCell ref="EV21:FK21"/>
    <mergeCell ref="H22:AJ22"/>
    <mergeCell ref="AK22:AW22"/>
    <mergeCell ref="AX22:BJ22"/>
    <mergeCell ref="BK22:BY22"/>
    <mergeCell ref="BZ22:CM22"/>
    <mergeCell ref="CN20:DC20"/>
    <mergeCell ref="DD20:DQ20"/>
    <mergeCell ref="DR20:EG20"/>
    <mergeCell ref="EH20:EU20"/>
    <mergeCell ref="EV20:FK20"/>
    <mergeCell ref="H21:AJ21"/>
    <mergeCell ref="AK21:AW21"/>
    <mergeCell ref="AX21:BJ21"/>
    <mergeCell ref="BK21:BY21"/>
    <mergeCell ref="BZ21:CM21"/>
    <mergeCell ref="CN19:DC19"/>
    <mergeCell ref="DD19:DQ19"/>
    <mergeCell ref="DR19:EG19"/>
    <mergeCell ref="EH19:EU19"/>
    <mergeCell ref="EV19:FK19"/>
    <mergeCell ref="H20:AJ20"/>
    <mergeCell ref="AK20:AW20"/>
    <mergeCell ref="AX20:BJ20"/>
    <mergeCell ref="BK20:BY20"/>
    <mergeCell ref="BZ20:CM20"/>
    <mergeCell ref="DD18:DQ18"/>
    <mergeCell ref="DR18:EG18"/>
    <mergeCell ref="EH18:EU18"/>
    <mergeCell ref="EV18:FK18"/>
    <mergeCell ref="A19:F23"/>
    <mergeCell ref="H19:AJ19"/>
    <mergeCell ref="AK19:AW19"/>
    <mergeCell ref="AX19:BJ19"/>
    <mergeCell ref="BK19:BY19"/>
    <mergeCell ref="BZ19:CM19"/>
    <mergeCell ref="DD17:DQ17"/>
    <mergeCell ref="DR17:EG17"/>
    <mergeCell ref="EH17:EU17"/>
    <mergeCell ref="EV17:FK17"/>
    <mergeCell ref="H18:AJ18"/>
    <mergeCell ref="AK18:AW18"/>
    <mergeCell ref="AX18:BJ18"/>
    <mergeCell ref="BK18:BY18"/>
    <mergeCell ref="BZ18:CM18"/>
    <mergeCell ref="CN18:DC18"/>
    <mergeCell ref="DD16:DQ16"/>
    <mergeCell ref="DR16:EG16"/>
    <mergeCell ref="EH16:EU16"/>
    <mergeCell ref="EV16:FK16"/>
    <mergeCell ref="H17:AJ17"/>
    <mergeCell ref="AK17:AW17"/>
    <mergeCell ref="AX17:BJ17"/>
    <mergeCell ref="BK17:BY17"/>
    <mergeCell ref="BZ17:CM17"/>
    <mergeCell ref="CN17:DC17"/>
    <mergeCell ref="DD15:DQ15"/>
    <mergeCell ref="DR15:EG15"/>
    <mergeCell ref="EH15:EU15"/>
    <mergeCell ref="EV15:FK15"/>
    <mergeCell ref="H16:AJ16"/>
    <mergeCell ref="AK16:AW16"/>
    <mergeCell ref="AX16:BJ16"/>
    <mergeCell ref="BK16:BY16"/>
    <mergeCell ref="BZ16:CM16"/>
    <mergeCell ref="CN16:DC16"/>
    <mergeCell ref="DD14:DQ14"/>
    <mergeCell ref="DR14:EG14"/>
    <mergeCell ref="EH14:EU14"/>
    <mergeCell ref="EV14:FK14"/>
    <mergeCell ref="H15:AJ15"/>
    <mergeCell ref="AK15:AW15"/>
    <mergeCell ref="AX15:BJ15"/>
    <mergeCell ref="BK15:BY15"/>
    <mergeCell ref="BZ15:CM15"/>
    <mergeCell ref="CN15:DC15"/>
    <mergeCell ref="DR13:EG13"/>
    <mergeCell ref="EH13:EU13"/>
    <mergeCell ref="EV13:FK13"/>
    <mergeCell ref="A14:F18"/>
    <mergeCell ref="H14:AJ14"/>
    <mergeCell ref="AK14:AW14"/>
    <mergeCell ref="AX14:BJ14"/>
    <mergeCell ref="BK14:BY14"/>
    <mergeCell ref="BZ14:CM14"/>
    <mergeCell ref="CN14:DC14"/>
    <mergeCell ref="DR12:EG12"/>
    <mergeCell ref="EH12:EU12"/>
    <mergeCell ref="EV12:FK12"/>
    <mergeCell ref="H13:AJ13"/>
    <mergeCell ref="AK13:AW13"/>
    <mergeCell ref="AX13:BJ13"/>
    <mergeCell ref="BK13:BY13"/>
    <mergeCell ref="BZ13:CM13"/>
    <mergeCell ref="CN13:DC13"/>
    <mergeCell ref="DD13:DQ13"/>
    <mergeCell ref="DR11:EG11"/>
    <mergeCell ref="EH11:EU11"/>
    <mergeCell ref="EV11:FK11"/>
    <mergeCell ref="H12:AJ12"/>
    <mergeCell ref="AK12:AW12"/>
    <mergeCell ref="AX12:BJ12"/>
    <mergeCell ref="BK12:BY12"/>
    <mergeCell ref="BZ12:CM12"/>
    <mergeCell ref="CN12:DC12"/>
    <mergeCell ref="DD12:DQ12"/>
    <mergeCell ref="DR10:EG10"/>
    <mergeCell ref="EH10:EU10"/>
    <mergeCell ref="EV10:FK10"/>
    <mergeCell ref="H11:AJ11"/>
    <mergeCell ref="AK11:AW11"/>
    <mergeCell ref="AX11:BJ11"/>
    <mergeCell ref="BK11:BY11"/>
    <mergeCell ref="BZ11:CM11"/>
    <mergeCell ref="CN11:DC11"/>
    <mergeCell ref="DD11:DQ11"/>
    <mergeCell ref="DR9:EG9"/>
    <mergeCell ref="EH9:EU9"/>
    <mergeCell ref="EV9:FK9"/>
    <mergeCell ref="H10:AJ10"/>
    <mergeCell ref="AK10:AW10"/>
    <mergeCell ref="AX10:BJ10"/>
    <mergeCell ref="BK10:BY10"/>
    <mergeCell ref="BZ10:CM10"/>
    <mergeCell ref="CN10:DC10"/>
    <mergeCell ref="DD10:DQ10"/>
    <mergeCell ref="EH8:EU8"/>
    <mergeCell ref="EV8:FK8"/>
    <mergeCell ref="A9:F13"/>
    <mergeCell ref="H9:AJ9"/>
    <mergeCell ref="AK9:AW9"/>
    <mergeCell ref="AX9:BJ9"/>
    <mergeCell ref="BK9:BY9"/>
    <mergeCell ref="BZ9:CM9"/>
    <mergeCell ref="CN9:DC9"/>
    <mergeCell ref="DD9:DQ9"/>
    <mergeCell ref="EV7:FK7"/>
    <mergeCell ref="A8:F8"/>
    <mergeCell ref="G8:AJ8"/>
    <mergeCell ref="AK8:AW8"/>
    <mergeCell ref="AX8:BJ8"/>
    <mergeCell ref="BK8:BY8"/>
    <mergeCell ref="BZ8:CM8"/>
    <mergeCell ref="CN8:DC8"/>
    <mergeCell ref="DD8:DQ8"/>
    <mergeCell ref="DR8:EG8"/>
    <mergeCell ref="DD6:EG6"/>
    <mergeCell ref="BZ7:CM7"/>
    <mergeCell ref="CN7:DC7"/>
    <mergeCell ref="DD7:DQ7"/>
    <mergeCell ref="DR7:EG7"/>
    <mergeCell ref="EH7:EU7"/>
    <mergeCell ref="DT3:EH3"/>
    <mergeCell ref="A5:F7"/>
    <mergeCell ref="G5:AJ7"/>
    <mergeCell ref="AK5:BJ5"/>
    <mergeCell ref="BK5:BY7"/>
    <mergeCell ref="BZ5:EG5"/>
    <mergeCell ref="EH5:FK6"/>
    <mergeCell ref="AK6:AW7"/>
    <mergeCell ref="AX6:BJ7"/>
    <mergeCell ref="BZ6:DC6"/>
  </mergeCells>
  <printOptions horizontalCentered="1"/>
  <pageMargins left="0.39370078740157483" right="0.31496062992125984" top="0.78740157480314965" bottom="0.39370078740157483" header="0.19685039370078741" footer="0.19685039370078741"/>
  <pageSetup paperSize="9" scale="88" fitToHeight="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Форма№3г</vt:lpstr>
      <vt:lpstr>Форма№3г!Заголовки_для_печати</vt:lpstr>
      <vt:lpstr>Форма№3г!Область_печати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Павлова Надежда Александровна</dc:creator>
  <cp:lastModifiedBy>Павлова Надежда Александровна</cp:lastModifiedBy>
  <dcterms:created xsi:type="dcterms:W3CDTF">2019-03-18T01:29:18Z</dcterms:created>
  <dcterms:modified xsi:type="dcterms:W3CDTF">2019-03-18T01:30:20Z</dcterms:modified>
</cp:coreProperties>
</file>